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20490" windowHeight="7545" tabRatio="400"/>
  </bookViews>
  <sheets>
    <sheet name="muškarci" sheetId="11" r:id="rId1"/>
    <sheet name="devojke" sheetId="10" r:id="rId2"/>
    <sheet name="Bitni podaci" sheetId="6" state="hidden" r:id="rId3"/>
  </sheets>
  <definedNames>
    <definedName name="Fakultet">'Bitni podaci'!$E$25:$E$74</definedName>
    <definedName name="GodinaStudiranja">'Bitni podaci'!$E$10:$E$21</definedName>
    <definedName name="SpisakFakultetaIVisokihSkola">#REF!</definedName>
    <definedName name="StepenStudija">'Bitni podaci'!$E$4:$E$6</definedName>
    <definedName name="StudijskaGodina">#REF!</definedName>
  </definedNames>
  <calcPr calcId="145621"/>
</workbook>
</file>

<file path=xl/calcChain.xml><?xml version="1.0" encoding="utf-8"?>
<calcChain xmlns="http://schemas.openxmlformats.org/spreadsheetml/2006/main">
  <c r="O20" i="10" l="1"/>
  <c r="R20" i="10" s="1"/>
  <c r="P20" i="10"/>
  <c r="T20" i="10"/>
  <c r="A37" i="10"/>
  <c r="O37" i="10"/>
  <c r="P37" i="10"/>
  <c r="R37" i="10"/>
  <c r="T37" i="10"/>
  <c r="U37" i="10"/>
  <c r="A38" i="10"/>
  <c r="O38" i="10"/>
  <c r="P38" i="10"/>
  <c r="R38" i="10"/>
  <c r="T38" i="10"/>
  <c r="U38" i="10"/>
  <c r="A39" i="10"/>
  <c r="O39" i="10"/>
  <c r="P39" i="10"/>
  <c r="R39" i="10"/>
  <c r="T39" i="10"/>
  <c r="U39" i="10"/>
  <c r="A40" i="10"/>
  <c r="O40" i="10"/>
  <c r="P40" i="10"/>
  <c r="R40" i="10"/>
  <c r="T40" i="10"/>
  <c r="U40" i="10"/>
  <c r="A41" i="10"/>
  <c r="O41" i="10"/>
  <c r="P41" i="10"/>
  <c r="R41" i="10"/>
  <c r="T41" i="10"/>
  <c r="U41" i="10"/>
  <c r="A42" i="10"/>
  <c r="O42" i="10"/>
  <c r="P42" i="10"/>
  <c r="R42" i="10"/>
  <c r="T42" i="10"/>
  <c r="U42" i="10"/>
  <c r="A43" i="10"/>
  <c r="O43" i="10"/>
  <c r="P43" i="10"/>
  <c r="R43" i="10"/>
  <c r="T43" i="10"/>
  <c r="U43" i="10"/>
  <c r="A44" i="10"/>
  <c r="O44" i="10"/>
  <c r="P44" i="10"/>
  <c r="R44" i="10"/>
  <c r="T44" i="10"/>
  <c r="U44" i="10"/>
  <c r="A45" i="10"/>
  <c r="O45" i="10"/>
  <c r="P45" i="10"/>
  <c r="R45" i="10"/>
  <c r="T45" i="10"/>
  <c r="U45" i="10"/>
  <c r="A46" i="10"/>
  <c r="O46" i="10"/>
  <c r="P46" i="10"/>
  <c r="R46" i="10"/>
  <c r="T46" i="10"/>
  <c r="U46" i="10"/>
  <c r="A47" i="10"/>
  <c r="O47" i="10"/>
  <c r="P47" i="10"/>
  <c r="R47" i="10"/>
  <c r="T47" i="10"/>
  <c r="U47" i="10"/>
  <c r="U20" i="10" l="1"/>
  <c r="T1011" i="11"/>
  <c r="P1011" i="11"/>
  <c r="O1011" i="11"/>
  <c r="A1011" i="11"/>
  <c r="T1010" i="11"/>
  <c r="P1010" i="11"/>
  <c r="R1010" i="11" s="1"/>
  <c r="O1010" i="11"/>
  <c r="A1010" i="11"/>
  <c r="T1009" i="11"/>
  <c r="P1009" i="11"/>
  <c r="O1009" i="11"/>
  <c r="A1009" i="11"/>
  <c r="T1008" i="11"/>
  <c r="P1008" i="11"/>
  <c r="R1008" i="11" s="1"/>
  <c r="O1008" i="11"/>
  <c r="A1008" i="11"/>
  <c r="T1007" i="11"/>
  <c r="P1007" i="11"/>
  <c r="O1007" i="11"/>
  <c r="A1007" i="11"/>
  <c r="T1006" i="11"/>
  <c r="P1006" i="11"/>
  <c r="R1006" i="11" s="1"/>
  <c r="O1006" i="11"/>
  <c r="A1006" i="11"/>
  <c r="T1005" i="11"/>
  <c r="P1005" i="11"/>
  <c r="O1005" i="11"/>
  <c r="A1005" i="11"/>
  <c r="T1004" i="11"/>
  <c r="P1004" i="11"/>
  <c r="R1004" i="11" s="1"/>
  <c r="O1004" i="11"/>
  <c r="A1004" i="11"/>
  <c r="T1003" i="11"/>
  <c r="P1003" i="11"/>
  <c r="O1003" i="11"/>
  <c r="A1003" i="11"/>
  <c r="T1002" i="11"/>
  <c r="P1002" i="11"/>
  <c r="R1002" i="11" s="1"/>
  <c r="O1002" i="11"/>
  <c r="A1002" i="11"/>
  <c r="T1001" i="11"/>
  <c r="P1001" i="11"/>
  <c r="O1001" i="11"/>
  <c r="A1001" i="11"/>
  <c r="T1000" i="11"/>
  <c r="P1000" i="11"/>
  <c r="R1000" i="11" s="1"/>
  <c r="O1000" i="11"/>
  <c r="A1000" i="11"/>
  <c r="T999" i="11"/>
  <c r="P999" i="11"/>
  <c r="O999" i="11"/>
  <c r="A999" i="11"/>
  <c r="T998" i="11"/>
  <c r="P998" i="11"/>
  <c r="R998" i="11" s="1"/>
  <c r="O998" i="11"/>
  <c r="A998" i="11"/>
  <c r="T997" i="11"/>
  <c r="P997" i="11"/>
  <c r="O997" i="11"/>
  <c r="A997" i="11"/>
  <c r="T996" i="11"/>
  <c r="P996" i="11"/>
  <c r="R996" i="11" s="1"/>
  <c r="O996" i="11"/>
  <c r="A996" i="11"/>
  <c r="T995" i="11"/>
  <c r="P995" i="11"/>
  <c r="O995" i="11"/>
  <c r="A995" i="11"/>
  <c r="T994" i="11"/>
  <c r="P994" i="11"/>
  <c r="R994" i="11" s="1"/>
  <c r="O994" i="11"/>
  <c r="A994" i="11"/>
  <c r="T993" i="11"/>
  <c r="P993" i="11"/>
  <c r="O993" i="11"/>
  <c r="A993" i="11"/>
  <c r="T992" i="11"/>
  <c r="P992" i="11"/>
  <c r="O992" i="11"/>
  <c r="A992" i="11"/>
  <c r="T991" i="11"/>
  <c r="P991" i="11"/>
  <c r="O991" i="11"/>
  <c r="A991" i="11"/>
  <c r="T990" i="11"/>
  <c r="P990" i="11"/>
  <c r="O990" i="11"/>
  <c r="A990" i="11"/>
  <c r="T989" i="11"/>
  <c r="P989" i="11"/>
  <c r="O989" i="11"/>
  <c r="A989" i="11"/>
  <c r="T988" i="11"/>
  <c r="P988" i="11"/>
  <c r="O988" i="11"/>
  <c r="A988" i="11"/>
  <c r="T987" i="11"/>
  <c r="P987" i="11"/>
  <c r="O987" i="11"/>
  <c r="A987" i="11"/>
  <c r="T986" i="11"/>
  <c r="P986" i="11"/>
  <c r="O986" i="11"/>
  <c r="A986" i="11"/>
  <c r="T985" i="11"/>
  <c r="P985" i="11"/>
  <c r="O985" i="11"/>
  <c r="A985" i="11"/>
  <c r="T984" i="11"/>
  <c r="P984" i="11"/>
  <c r="O984" i="11"/>
  <c r="A984" i="11"/>
  <c r="T983" i="11"/>
  <c r="P983" i="11"/>
  <c r="O983" i="11"/>
  <c r="A983" i="11"/>
  <c r="T982" i="11"/>
  <c r="P982" i="11"/>
  <c r="O982" i="11"/>
  <c r="A982" i="11"/>
  <c r="T981" i="11"/>
  <c r="P981" i="11"/>
  <c r="O981" i="11"/>
  <c r="A981" i="11"/>
  <c r="T980" i="11"/>
  <c r="P980" i="11"/>
  <c r="O980" i="11"/>
  <c r="A980" i="11"/>
  <c r="T979" i="11"/>
  <c r="P979" i="11"/>
  <c r="R979" i="11" s="1"/>
  <c r="O979" i="11"/>
  <c r="A979" i="11"/>
  <c r="T978" i="11"/>
  <c r="P978" i="11"/>
  <c r="O978" i="11"/>
  <c r="A978" i="11"/>
  <c r="T977" i="11"/>
  <c r="P977" i="11"/>
  <c r="R977" i="11" s="1"/>
  <c r="O977" i="11"/>
  <c r="A977" i="11"/>
  <c r="T976" i="11"/>
  <c r="P976" i="11"/>
  <c r="O976" i="11"/>
  <c r="A976" i="11"/>
  <c r="T975" i="11"/>
  <c r="P975" i="11"/>
  <c r="R975" i="11" s="1"/>
  <c r="O975" i="11"/>
  <c r="A975" i="11"/>
  <c r="T974" i="11"/>
  <c r="P974" i="11"/>
  <c r="O974" i="11"/>
  <c r="A974" i="11"/>
  <c r="T973" i="11"/>
  <c r="P973" i="11"/>
  <c r="O973" i="11"/>
  <c r="A973" i="11"/>
  <c r="T972" i="11"/>
  <c r="P972" i="11"/>
  <c r="O972" i="11"/>
  <c r="A972" i="11"/>
  <c r="T971" i="11"/>
  <c r="P971" i="11"/>
  <c r="O971" i="11"/>
  <c r="A971" i="11"/>
  <c r="T970" i="11"/>
  <c r="P970" i="11"/>
  <c r="O970" i="11"/>
  <c r="A970" i="11"/>
  <c r="T969" i="11"/>
  <c r="P969" i="11"/>
  <c r="O969" i="11"/>
  <c r="A969" i="11"/>
  <c r="T968" i="11"/>
  <c r="P968" i="11"/>
  <c r="O968" i="11"/>
  <c r="A968" i="11"/>
  <c r="T967" i="11"/>
  <c r="P967" i="11"/>
  <c r="O967" i="11"/>
  <c r="A967" i="11"/>
  <c r="T966" i="11"/>
  <c r="P966" i="11"/>
  <c r="O966" i="11"/>
  <c r="A966" i="11"/>
  <c r="T965" i="11"/>
  <c r="P965" i="11"/>
  <c r="O965" i="11"/>
  <c r="A965" i="11"/>
  <c r="T964" i="11"/>
  <c r="P964" i="11"/>
  <c r="O964" i="11"/>
  <c r="A964" i="11"/>
  <c r="T963" i="11"/>
  <c r="P963" i="11"/>
  <c r="O963" i="11"/>
  <c r="A963" i="11"/>
  <c r="T962" i="11"/>
  <c r="P962" i="11"/>
  <c r="O962" i="11"/>
  <c r="A962" i="11"/>
  <c r="T961" i="11"/>
  <c r="P961" i="11"/>
  <c r="O961" i="11"/>
  <c r="A961" i="11"/>
  <c r="T960" i="11"/>
  <c r="P960" i="11"/>
  <c r="O960" i="11"/>
  <c r="A960" i="11"/>
  <c r="T959" i="11"/>
  <c r="P959" i="11"/>
  <c r="O959" i="11"/>
  <c r="A959" i="11"/>
  <c r="T958" i="11"/>
  <c r="P958" i="11"/>
  <c r="R958" i="11" s="1"/>
  <c r="O958" i="11"/>
  <c r="A958" i="11"/>
  <c r="T957" i="11"/>
  <c r="P957" i="11"/>
  <c r="O957" i="11"/>
  <c r="A957" i="11"/>
  <c r="T956" i="11"/>
  <c r="P956" i="11"/>
  <c r="R956" i="11" s="1"/>
  <c r="O956" i="11"/>
  <c r="A956" i="11"/>
  <c r="T955" i="11"/>
  <c r="P955" i="11"/>
  <c r="O955" i="11"/>
  <c r="A955" i="11"/>
  <c r="T954" i="11"/>
  <c r="P954" i="11"/>
  <c r="R954" i="11" s="1"/>
  <c r="O954" i="11"/>
  <c r="A954" i="11"/>
  <c r="T953" i="11"/>
  <c r="P953" i="11"/>
  <c r="O953" i="11"/>
  <c r="A953" i="11"/>
  <c r="T952" i="11"/>
  <c r="P952" i="11"/>
  <c r="R952" i="11" s="1"/>
  <c r="O952" i="11"/>
  <c r="A952" i="11"/>
  <c r="T951" i="11"/>
  <c r="P951" i="11"/>
  <c r="O951" i="11"/>
  <c r="A951" i="11"/>
  <c r="T950" i="11"/>
  <c r="P950" i="11"/>
  <c r="R950" i="11" s="1"/>
  <c r="O950" i="11"/>
  <c r="A950" i="11"/>
  <c r="T949" i="11"/>
  <c r="P949" i="11"/>
  <c r="O949" i="11"/>
  <c r="A949" i="11"/>
  <c r="T948" i="11"/>
  <c r="P948" i="11"/>
  <c r="R948" i="11" s="1"/>
  <c r="O948" i="11"/>
  <c r="A948" i="11"/>
  <c r="T947" i="11"/>
  <c r="P947" i="11"/>
  <c r="O947" i="11"/>
  <c r="A947" i="11"/>
  <c r="T946" i="11"/>
  <c r="P946" i="11"/>
  <c r="R946" i="11" s="1"/>
  <c r="O946" i="11"/>
  <c r="A946" i="11"/>
  <c r="T945" i="11"/>
  <c r="P945" i="11"/>
  <c r="O945" i="11"/>
  <c r="A945" i="11"/>
  <c r="T944" i="11"/>
  <c r="P944" i="11"/>
  <c r="R944" i="11" s="1"/>
  <c r="O944" i="11"/>
  <c r="A944" i="11"/>
  <c r="T943" i="11"/>
  <c r="P943" i="11"/>
  <c r="O943" i="11"/>
  <c r="A943" i="11"/>
  <c r="T942" i="11"/>
  <c r="P942" i="11"/>
  <c r="R942" i="11" s="1"/>
  <c r="O942" i="11"/>
  <c r="A942" i="11"/>
  <c r="T941" i="11"/>
  <c r="P941" i="11"/>
  <c r="O941" i="11"/>
  <c r="A941" i="11"/>
  <c r="T940" i="11"/>
  <c r="P940" i="11"/>
  <c r="R940" i="11" s="1"/>
  <c r="O940" i="11"/>
  <c r="A940" i="11"/>
  <c r="T939" i="11"/>
  <c r="P939" i="11"/>
  <c r="O939" i="11"/>
  <c r="A939" i="11"/>
  <c r="T938" i="11"/>
  <c r="P938" i="11"/>
  <c r="R938" i="11" s="1"/>
  <c r="O938" i="11"/>
  <c r="A938" i="11"/>
  <c r="T937" i="11"/>
  <c r="P937" i="11"/>
  <c r="O937" i="11"/>
  <c r="A937" i="11"/>
  <c r="T936" i="11"/>
  <c r="P936" i="11"/>
  <c r="R936" i="11" s="1"/>
  <c r="O936" i="11"/>
  <c r="A936" i="11"/>
  <c r="T935" i="11"/>
  <c r="P935" i="11"/>
  <c r="O935" i="11"/>
  <c r="A935" i="11"/>
  <c r="T934" i="11"/>
  <c r="P934" i="11"/>
  <c r="R934" i="11" s="1"/>
  <c r="O934" i="11"/>
  <c r="A934" i="11"/>
  <c r="T933" i="11"/>
  <c r="P933" i="11"/>
  <c r="O933" i="11"/>
  <c r="A933" i="11"/>
  <c r="T932" i="11"/>
  <c r="P932" i="11"/>
  <c r="R932" i="11" s="1"/>
  <c r="O932" i="11"/>
  <c r="A932" i="11"/>
  <c r="T931" i="11"/>
  <c r="P931" i="11"/>
  <c r="O931" i="11"/>
  <c r="A931" i="11"/>
  <c r="T930" i="11"/>
  <c r="P930" i="11"/>
  <c r="R930" i="11" s="1"/>
  <c r="O930" i="11"/>
  <c r="A930" i="11"/>
  <c r="T929" i="11"/>
  <c r="P929" i="11"/>
  <c r="O929" i="11"/>
  <c r="A929" i="11"/>
  <c r="T928" i="11"/>
  <c r="P928" i="11"/>
  <c r="R928" i="11" s="1"/>
  <c r="O928" i="11"/>
  <c r="A928" i="11"/>
  <c r="T927" i="11"/>
  <c r="P927" i="11"/>
  <c r="O927" i="11"/>
  <c r="A927" i="11"/>
  <c r="T926" i="11"/>
  <c r="P926" i="11"/>
  <c r="O926" i="11"/>
  <c r="A926" i="11"/>
  <c r="T925" i="11"/>
  <c r="P925" i="11"/>
  <c r="R925" i="11" s="1"/>
  <c r="O925" i="11"/>
  <c r="A925" i="11"/>
  <c r="T924" i="11"/>
  <c r="P924" i="11"/>
  <c r="O924" i="11"/>
  <c r="A924" i="11"/>
  <c r="T923" i="11"/>
  <c r="P923" i="11"/>
  <c r="R923" i="11" s="1"/>
  <c r="O923" i="11"/>
  <c r="A923" i="11"/>
  <c r="T922" i="11"/>
  <c r="P922" i="11"/>
  <c r="O922" i="11"/>
  <c r="A922" i="11"/>
  <c r="T921" i="11"/>
  <c r="P921" i="11"/>
  <c r="O921" i="11"/>
  <c r="R921" i="11" s="1"/>
  <c r="A921" i="11"/>
  <c r="T920" i="11"/>
  <c r="P920" i="11"/>
  <c r="O920" i="11"/>
  <c r="R920" i="11" s="1"/>
  <c r="A920" i="11"/>
  <c r="T919" i="11"/>
  <c r="P919" i="11"/>
  <c r="O919" i="11"/>
  <c r="A919" i="11"/>
  <c r="T918" i="11"/>
  <c r="P918" i="11"/>
  <c r="O918" i="11"/>
  <c r="R918" i="11" s="1"/>
  <c r="A918" i="11"/>
  <c r="T917" i="11"/>
  <c r="P917" i="11"/>
  <c r="O917" i="11"/>
  <c r="A917" i="11"/>
  <c r="T916" i="11"/>
  <c r="P916" i="11"/>
  <c r="O916" i="11"/>
  <c r="A916" i="11"/>
  <c r="T915" i="11"/>
  <c r="P915" i="11"/>
  <c r="O915" i="11"/>
  <c r="A915" i="11"/>
  <c r="T914" i="11"/>
  <c r="P914" i="11"/>
  <c r="O914" i="11"/>
  <c r="A914" i="11"/>
  <c r="T913" i="11"/>
  <c r="P913" i="11"/>
  <c r="O913" i="11"/>
  <c r="R913" i="11" s="1"/>
  <c r="A913" i="11"/>
  <c r="T912" i="11"/>
  <c r="P912" i="11"/>
  <c r="O912" i="11"/>
  <c r="A912" i="11"/>
  <c r="T911" i="11"/>
  <c r="P911" i="11"/>
  <c r="R911" i="11" s="1"/>
  <c r="O911" i="11"/>
  <c r="A911" i="11"/>
  <c r="T910" i="11"/>
  <c r="P910" i="11"/>
  <c r="O910" i="11"/>
  <c r="A910" i="11"/>
  <c r="T909" i="11"/>
  <c r="P909" i="11"/>
  <c r="R909" i="11" s="1"/>
  <c r="O909" i="11"/>
  <c r="A909" i="11"/>
  <c r="T908" i="11"/>
  <c r="P908" i="11"/>
  <c r="O908" i="11"/>
  <c r="A908" i="11"/>
  <c r="T907" i="11"/>
  <c r="P907" i="11"/>
  <c r="R907" i="11" s="1"/>
  <c r="O907" i="11"/>
  <c r="A907" i="11"/>
  <c r="T906" i="11"/>
  <c r="P906" i="11"/>
  <c r="O906" i="11"/>
  <c r="A906" i="11"/>
  <c r="T905" i="11"/>
  <c r="P905" i="11"/>
  <c r="O905" i="11"/>
  <c r="R905" i="11" s="1"/>
  <c r="A905" i="11"/>
  <c r="T904" i="11"/>
  <c r="P904" i="11"/>
  <c r="O904" i="11"/>
  <c r="R904" i="11" s="1"/>
  <c r="A904" i="11"/>
  <c r="T903" i="11"/>
  <c r="P903" i="11"/>
  <c r="O903" i="11"/>
  <c r="A903" i="11"/>
  <c r="T902" i="11"/>
  <c r="P902" i="11"/>
  <c r="O902" i="11"/>
  <c r="R902" i="11" s="1"/>
  <c r="A902" i="11"/>
  <c r="T901" i="11"/>
  <c r="P901" i="11"/>
  <c r="O901" i="11"/>
  <c r="A901" i="11"/>
  <c r="T900" i="11"/>
  <c r="P900" i="11"/>
  <c r="O900" i="11"/>
  <c r="A900" i="11"/>
  <c r="T899" i="11"/>
  <c r="P899" i="11"/>
  <c r="O899" i="11"/>
  <c r="A899" i="11"/>
  <c r="T898" i="11"/>
  <c r="P898" i="11"/>
  <c r="O898" i="11"/>
  <c r="A898" i="11"/>
  <c r="T897" i="11"/>
  <c r="P897" i="11"/>
  <c r="O897" i="11"/>
  <c r="A897" i="11"/>
  <c r="T896" i="11"/>
  <c r="P896" i="11"/>
  <c r="O896" i="11"/>
  <c r="A896" i="11"/>
  <c r="T895" i="11"/>
  <c r="P895" i="11"/>
  <c r="R895" i="11" s="1"/>
  <c r="O895" i="11"/>
  <c r="A895" i="11"/>
  <c r="T894" i="11"/>
  <c r="P894" i="11"/>
  <c r="O894" i="11"/>
  <c r="A894" i="11"/>
  <c r="T893" i="11"/>
  <c r="P893" i="11"/>
  <c r="R893" i="11" s="1"/>
  <c r="O893" i="11"/>
  <c r="A893" i="11"/>
  <c r="T892" i="11"/>
  <c r="P892" i="11"/>
  <c r="O892" i="11"/>
  <c r="A892" i="11"/>
  <c r="T891" i="11"/>
  <c r="P891" i="11"/>
  <c r="R891" i="11" s="1"/>
  <c r="O891" i="11"/>
  <c r="A891" i="11"/>
  <c r="T890" i="11"/>
  <c r="P890" i="11"/>
  <c r="O890" i="11"/>
  <c r="A890" i="11"/>
  <c r="T889" i="11"/>
  <c r="P889" i="11"/>
  <c r="O889" i="11"/>
  <c r="R889" i="11" s="1"/>
  <c r="A889" i="11"/>
  <c r="T888" i="11"/>
  <c r="P888" i="11"/>
  <c r="O888" i="11"/>
  <c r="R888" i="11" s="1"/>
  <c r="A888" i="11"/>
  <c r="T887" i="11"/>
  <c r="P887" i="11"/>
  <c r="O887" i="11"/>
  <c r="A887" i="11"/>
  <c r="T886" i="11"/>
  <c r="P886" i="11"/>
  <c r="O886" i="11"/>
  <c r="A886" i="11"/>
  <c r="T885" i="11"/>
  <c r="P885" i="11"/>
  <c r="O885" i="11"/>
  <c r="A885" i="11"/>
  <c r="T884" i="11"/>
  <c r="P884" i="11"/>
  <c r="O884" i="11"/>
  <c r="A884" i="11"/>
  <c r="T883" i="11"/>
  <c r="P883" i="11"/>
  <c r="O883" i="11"/>
  <c r="A883" i="11"/>
  <c r="T882" i="11"/>
  <c r="P882" i="11"/>
  <c r="O882" i="11"/>
  <c r="A882" i="11"/>
  <c r="T881" i="11"/>
  <c r="P881" i="11"/>
  <c r="O881" i="11"/>
  <c r="R881" i="11" s="1"/>
  <c r="A881" i="11"/>
  <c r="T880" i="11"/>
  <c r="P880" i="11"/>
  <c r="O880" i="11"/>
  <c r="A880" i="11"/>
  <c r="T879" i="11"/>
  <c r="P879" i="11"/>
  <c r="R879" i="11" s="1"/>
  <c r="O879" i="11"/>
  <c r="A879" i="11"/>
  <c r="T878" i="11"/>
  <c r="P878" i="11"/>
  <c r="O878" i="11"/>
  <c r="A878" i="11"/>
  <c r="T877" i="11"/>
  <c r="P877" i="11"/>
  <c r="R877" i="11" s="1"/>
  <c r="U877" i="11" s="1"/>
  <c r="O877" i="11"/>
  <c r="A877" i="11"/>
  <c r="T876" i="11"/>
  <c r="P876" i="11"/>
  <c r="O876" i="11"/>
  <c r="A876" i="11"/>
  <c r="T875" i="11"/>
  <c r="P875" i="11"/>
  <c r="R875" i="11" s="1"/>
  <c r="O875" i="11"/>
  <c r="A875" i="11"/>
  <c r="T874" i="11"/>
  <c r="P874" i="11"/>
  <c r="O874" i="11"/>
  <c r="A874" i="11"/>
  <c r="T873" i="11"/>
  <c r="P873" i="11"/>
  <c r="O873" i="11"/>
  <c r="R873" i="11" s="1"/>
  <c r="A873" i="11"/>
  <c r="T872" i="11"/>
  <c r="P872" i="11"/>
  <c r="O872" i="11"/>
  <c r="R872" i="11" s="1"/>
  <c r="A872" i="11"/>
  <c r="T871" i="11"/>
  <c r="P871" i="11"/>
  <c r="O871" i="11"/>
  <c r="A871" i="11"/>
  <c r="T870" i="11"/>
  <c r="P870" i="11"/>
  <c r="O870" i="11"/>
  <c r="A870" i="11"/>
  <c r="T869" i="11"/>
  <c r="P869" i="11"/>
  <c r="O869" i="11"/>
  <c r="A869" i="11"/>
  <c r="T868" i="11"/>
  <c r="P868" i="11"/>
  <c r="O868" i="11"/>
  <c r="A868" i="11"/>
  <c r="T867" i="11"/>
  <c r="P867" i="11"/>
  <c r="O867" i="11"/>
  <c r="A867" i="11"/>
  <c r="T866" i="11"/>
  <c r="P866" i="11"/>
  <c r="O866" i="11"/>
  <c r="A866" i="11"/>
  <c r="T865" i="11"/>
  <c r="P865" i="11"/>
  <c r="O865" i="11"/>
  <c r="A865" i="11"/>
  <c r="T864" i="11"/>
  <c r="P864" i="11"/>
  <c r="O864" i="11"/>
  <c r="A864" i="11"/>
  <c r="T863" i="11"/>
  <c r="P863" i="11"/>
  <c r="R863" i="11" s="1"/>
  <c r="O863" i="11"/>
  <c r="A863" i="11"/>
  <c r="T862" i="11"/>
  <c r="P862" i="11"/>
  <c r="O862" i="11"/>
  <c r="A862" i="11"/>
  <c r="T861" i="11"/>
  <c r="P861" i="11"/>
  <c r="R861" i="11" s="1"/>
  <c r="O861" i="11"/>
  <c r="A861" i="11"/>
  <c r="T860" i="11"/>
  <c r="P860" i="11"/>
  <c r="O860" i="11"/>
  <c r="A860" i="11"/>
  <c r="T859" i="11"/>
  <c r="P859" i="11"/>
  <c r="R859" i="11" s="1"/>
  <c r="O859" i="11"/>
  <c r="A859" i="11"/>
  <c r="T858" i="11"/>
  <c r="P858" i="11"/>
  <c r="O858" i="11"/>
  <c r="A858" i="11"/>
  <c r="T857" i="11"/>
  <c r="P857" i="11"/>
  <c r="O857" i="11"/>
  <c r="R857" i="11" s="1"/>
  <c r="A857" i="11"/>
  <c r="T856" i="11"/>
  <c r="P856" i="11"/>
  <c r="O856" i="11"/>
  <c r="R856" i="11" s="1"/>
  <c r="A856" i="11"/>
  <c r="T855" i="11"/>
  <c r="P855" i="11"/>
  <c r="O855" i="11"/>
  <c r="A855" i="11"/>
  <c r="T854" i="11"/>
  <c r="P854" i="11"/>
  <c r="O854" i="11"/>
  <c r="A854" i="11"/>
  <c r="T853" i="11"/>
  <c r="P853" i="11"/>
  <c r="O853" i="11"/>
  <c r="A853" i="11"/>
  <c r="T852" i="11"/>
  <c r="P852" i="11"/>
  <c r="O852" i="11"/>
  <c r="A852" i="11"/>
  <c r="T851" i="11"/>
  <c r="P851" i="11"/>
  <c r="O851" i="11"/>
  <c r="A851" i="11"/>
  <c r="T850" i="11"/>
  <c r="P850" i="11"/>
  <c r="O850" i="11"/>
  <c r="A850" i="11"/>
  <c r="T849" i="11"/>
  <c r="P849" i="11"/>
  <c r="O849" i="11"/>
  <c r="R849" i="11" s="1"/>
  <c r="A849" i="11"/>
  <c r="T848" i="11"/>
  <c r="P848" i="11"/>
  <c r="O848" i="11"/>
  <c r="A848" i="11"/>
  <c r="T847" i="11"/>
  <c r="P847" i="11"/>
  <c r="R847" i="11" s="1"/>
  <c r="O847" i="11"/>
  <c r="A847" i="11"/>
  <c r="T846" i="11"/>
  <c r="P846" i="11"/>
  <c r="O846" i="11"/>
  <c r="A846" i="11"/>
  <c r="T845" i="11"/>
  <c r="P845" i="11"/>
  <c r="R845" i="11" s="1"/>
  <c r="O845" i="11"/>
  <c r="A845" i="11"/>
  <c r="T844" i="11"/>
  <c r="P844" i="11"/>
  <c r="O844" i="11"/>
  <c r="A844" i="11"/>
  <c r="T843" i="11"/>
  <c r="P843" i="11"/>
  <c r="O843" i="11"/>
  <c r="A843" i="11"/>
  <c r="T842" i="11"/>
  <c r="P842" i="11"/>
  <c r="R842" i="11" s="1"/>
  <c r="O842" i="11"/>
  <c r="A842" i="11"/>
  <c r="T841" i="11"/>
  <c r="P841" i="11"/>
  <c r="O841" i="11"/>
  <c r="A841" i="11"/>
  <c r="T840" i="11"/>
  <c r="P840" i="11"/>
  <c r="O840" i="11"/>
  <c r="R840" i="11" s="1"/>
  <c r="A840" i="11"/>
  <c r="T839" i="11"/>
  <c r="P839" i="11"/>
  <c r="O839" i="11"/>
  <c r="R839" i="11" s="1"/>
  <c r="A839" i="11"/>
  <c r="T838" i="11"/>
  <c r="P838" i="11"/>
  <c r="O838" i="11"/>
  <c r="A838" i="11"/>
  <c r="T837" i="11"/>
  <c r="P837" i="11"/>
  <c r="O837" i="11"/>
  <c r="A837" i="11"/>
  <c r="T836" i="11"/>
  <c r="P836" i="11"/>
  <c r="R836" i="11" s="1"/>
  <c r="O836" i="11"/>
  <c r="A836" i="11"/>
  <c r="T835" i="11"/>
  <c r="P835" i="11"/>
  <c r="O835" i="11"/>
  <c r="A835" i="11"/>
  <c r="T834" i="11"/>
  <c r="P834" i="11"/>
  <c r="R834" i="11" s="1"/>
  <c r="O834" i="11"/>
  <c r="A834" i="11"/>
  <c r="T833" i="11"/>
  <c r="P833" i="11"/>
  <c r="O833" i="11"/>
  <c r="A833" i="11"/>
  <c r="T832" i="11"/>
  <c r="P832" i="11"/>
  <c r="O832" i="11"/>
  <c r="R832" i="11" s="1"/>
  <c r="A832" i="11"/>
  <c r="T831" i="11"/>
  <c r="P831" i="11"/>
  <c r="O831" i="11"/>
  <c r="R831" i="11" s="1"/>
  <c r="A831" i="11"/>
  <c r="T830" i="11"/>
  <c r="P830" i="11"/>
  <c r="O830" i="11"/>
  <c r="A830" i="11"/>
  <c r="T829" i="11"/>
  <c r="P829" i="11"/>
  <c r="O829" i="11"/>
  <c r="A829" i="11"/>
  <c r="T828" i="11"/>
  <c r="P828" i="11"/>
  <c r="O828" i="11"/>
  <c r="A828" i="11"/>
  <c r="T827" i="11"/>
  <c r="P827" i="11"/>
  <c r="O827" i="11"/>
  <c r="A827" i="11"/>
  <c r="T826" i="11"/>
  <c r="P826" i="11"/>
  <c r="O826" i="11"/>
  <c r="A826" i="11"/>
  <c r="T825" i="11"/>
  <c r="P825" i="11"/>
  <c r="O825" i="11"/>
  <c r="A825" i="11"/>
  <c r="T824" i="11"/>
  <c r="P824" i="11"/>
  <c r="O824" i="11"/>
  <c r="R824" i="11" s="1"/>
  <c r="A824" i="11"/>
  <c r="T823" i="11"/>
  <c r="P823" i="11"/>
  <c r="O823" i="11"/>
  <c r="A823" i="11"/>
  <c r="T822" i="11"/>
  <c r="P822" i="11"/>
  <c r="R822" i="11" s="1"/>
  <c r="O822" i="11"/>
  <c r="A822" i="11"/>
  <c r="T821" i="11"/>
  <c r="P821" i="11"/>
  <c r="O821" i="11"/>
  <c r="A821" i="11"/>
  <c r="T820" i="11"/>
  <c r="P820" i="11"/>
  <c r="R820" i="11" s="1"/>
  <c r="O820" i="11"/>
  <c r="A820" i="11"/>
  <c r="T819" i="11"/>
  <c r="P819" i="11"/>
  <c r="O819" i="11"/>
  <c r="A819" i="11"/>
  <c r="T818" i="11"/>
  <c r="P818" i="11"/>
  <c r="R818" i="11" s="1"/>
  <c r="O818" i="11"/>
  <c r="A818" i="11"/>
  <c r="T817" i="11"/>
  <c r="P817" i="11"/>
  <c r="O817" i="11"/>
  <c r="A817" i="11"/>
  <c r="T816" i="11"/>
  <c r="P816" i="11"/>
  <c r="O816" i="11"/>
  <c r="R816" i="11" s="1"/>
  <c r="A816" i="11"/>
  <c r="T815" i="11"/>
  <c r="P815" i="11"/>
  <c r="O815" i="11"/>
  <c r="R815" i="11" s="1"/>
  <c r="A815" i="11"/>
  <c r="T814" i="11"/>
  <c r="P814" i="11"/>
  <c r="O814" i="11"/>
  <c r="A814" i="11"/>
  <c r="T813" i="11"/>
  <c r="P813" i="11"/>
  <c r="O813" i="11"/>
  <c r="A813" i="11"/>
  <c r="T812" i="11"/>
  <c r="P812" i="11"/>
  <c r="O812" i="11"/>
  <c r="A812" i="11"/>
  <c r="T811" i="11"/>
  <c r="P811" i="11"/>
  <c r="O811" i="11"/>
  <c r="A811" i="11"/>
  <c r="T810" i="11"/>
  <c r="P810" i="11"/>
  <c r="O810" i="11"/>
  <c r="A810" i="11"/>
  <c r="T809" i="11"/>
  <c r="P809" i="11"/>
  <c r="O809" i="11"/>
  <c r="A809" i="11"/>
  <c r="T808" i="11"/>
  <c r="P808" i="11"/>
  <c r="O808" i="11"/>
  <c r="R808" i="11" s="1"/>
  <c r="A808" i="11"/>
  <c r="T807" i="11"/>
  <c r="P807" i="11"/>
  <c r="O807" i="11"/>
  <c r="A807" i="11"/>
  <c r="T806" i="11"/>
  <c r="P806" i="11"/>
  <c r="R806" i="11" s="1"/>
  <c r="O806" i="11"/>
  <c r="A806" i="11"/>
  <c r="T805" i="11"/>
  <c r="P805" i="11"/>
  <c r="O805" i="11"/>
  <c r="A805" i="11"/>
  <c r="T804" i="11"/>
  <c r="P804" i="11"/>
  <c r="R804" i="11" s="1"/>
  <c r="O804" i="11"/>
  <c r="A804" i="11"/>
  <c r="T803" i="11"/>
  <c r="P803" i="11"/>
  <c r="O803" i="11"/>
  <c r="A803" i="11"/>
  <c r="T802" i="11"/>
  <c r="P802" i="11"/>
  <c r="R802" i="11" s="1"/>
  <c r="O802" i="11"/>
  <c r="A802" i="11"/>
  <c r="T801" i="11"/>
  <c r="P801" i="11"/>
  <c r="O801" i="11"/>
  <c r="A801" i="11"/>
  <c r="T800" i="11"/>
  <c r="P800" i="11"/>
  <c r="O800" i="11"/>
  <c r="R800" i="11" s="1"/>
  <c r="A800" i="11"/>
  <c r="T799" i="11"/>
  <c r="P799" i="11"/>
  <c r="O799" i="11"/>
  <c r="R799" i="11" s="1"/>
  <c r="U799" i="11" s="1"/>
  <c r="A799" i="11"/>
  <c r="T798" i="11"/>
  <c r="P798" i="11"/>
  <c r="O798" i="11"/>
  <c r="A798" i="11"/>
  <c r="T797" i="11"/>
  <c r="P797" i="11"/>
  <c r="O797" i="11"/>
  <c r="A797" i="11"/>
  <c r="T796" i="11"/>
  <c r="P796" i="11"/>
  <c r="O796" i="11"/>
  <c r="R796" i="11" s="1"/>
  <c r="A796" i="11"/>
  <c r="T795" i="11"/>
  <c r="P795" i="11"/>
  <c r="O795" i="11"/>
  <c r="A795" i="11"/>
  <c r="T794" i="11"/>
  <c r="P794" i="11"/>
  <c r="R794" i="11" s="1"/>
  <c r="U794" i="11" s="1"/>
  <c r="O794" i="11"/>
  <c r="A794" i="11"/>
  <c r="T793" i="11"/>
  <c r="P793" i="11"/>
  <c r="O793" i="11"/>
  <c r="A793" i="11"/>
  <c r="T792" i="11"/>
  <c r="P792" i="11"/>
  <c r="O792" i="11"/>
  <c r="R792" i="11" s="1"/>
  <c r="A792" i="11"/>
  <c r="T791" i="11"/>
  <c r="P791" i="11"/>
  <c r="O791" i="11"/>
  <c r="R791" i="11" s="1"/>
  <c r="U791" i="11" s="1"/>
  <c r="A791" i="11"/>
  <c r="T790" i="11"/>
  <c r="P790" i="11"/>
  <c r="O790" i="11"/>
  <c r="A790" i="11"/>
  <c r="T789" i="11"/>
  <c r="P789" i="11"/>
  <c r="O789" i="11"/>
  <c r="A789" i="11"/>
  <c r="T788" i="11"/>
  <c r="P788" i="11"/>
  <c r="O788" i="11"/>
  <c r="R788" i="11" s="1"/>
  <c r="A788" i="11"/>
  <c r="T787" i="11"/>
  <c r="P787" i="11"/>
  <c r="O787" i="11"/>
  <c r="A787" i="11"/>
  <c r="T786" i="11"/>
  <c r="P786" i="11"/>
  <c r="R786" i="11" s="1"/>
  <c r="U786" i="11" s="1"/>
  <c r="O786" i="11"/>
  <c r="A786" i="11"/>
  <c r="T785" i="11"/>
  <c r="P785" i="11"/>
  <c r="O785" i="11"/>
  <c r="A785" i="11"/>
  <c r="T784" i="11"/>
  <c r="P784" i="11"/>
  <c r="O784" i="11"/>
  <c r="R784" i="11" s="1"/>
  <c r="A784" i="11"/>
  <c r="T783" i="11"/>
  <c r="P783" i="11"/>
  <c r="O783" i="11"/>
  <c r="R783" i="11" s="1"/>
  <c r="U783" i="11" s="1"/>
  <c r="A783" i="11"/>
  <c r="T782" i="11"/>
  <c r="P782" i="11"/>
  <c r="O782" i="11"/>
  <c r="A782" i="11"/>
  <c r="T781" i="11"/>
  <c r="P781" i="11"/>
  <c r="O781" i="11"/>
  <c r="A781" i="11"/>
  <c r="T780" i="11"/>
  <c r="P780" i="11"/>
  <c r="O780" i="11"/>
  <c r="R780" i="11" s="1"/>
  <c r="A780" i="11"/>
  <c r="T779" i="11"/>
  <c r="P779" i="11"/>
  <c r="O779" i="11"/>
  <c r="A779" i="11"/>
  <c r="T778" i="11"/>
  <c r="P778" i="11"/>
  <c r="R778" i="11" s="1"/>
  <c r="U778" i="11" s="1"/>
  <c r="O778" i="11"/>
  <c r="A778" i="11"/>
  <c r="T777" i="11"/>
  <c r="P777" i="11"/>
  <c r="O777" i="11"/>
  <c r="A777" i="11"/>
  <c r="T776" i="11"/>
  <c r="P776" i="11"/>
  <c r="O776" i="11"/>
  <c r="R776" i="11" s="1"/>
  <c r="A776" i="11"/>
  <c r="T775" i="11"/>
  <c r="P775" i="11"/>
  <c r="O775" i="11"/>
  <c r="R775" i="11" s="1"/>
  <c r="U775" i="11" s="1"/>
  <c r="A775" i="11"/>
  <c r="T774" i="11"/>
  <c r="P774" i="11"/>
  <c r="O774" i="11"/>
  <c r="A774" i="11"/>
  <c r="T773" i="11"/>
  <c r="P773" i="11"/>
  <c r="O773" i="11"/>
  <c r="A773" i="11"/>
  <c r="T772" i="11"/>
  <c r="P772" i="11"/>
  <c r="O772" i="11"/>
  <c r="R772" i="11" s="1"/>
  <c r="A772" i="11"/>
  <c r="T771" i="11"/>
  <c r="P771" i="11"/>
  <c r="O771" i="11"/>
  <c r="A771" i="11"/>
  <c r="T770" i="11"/>
  <c r="P770" i="11"/>
  <c r="R770" i="11" s="1"/>
  <c r="U770" i="11" s="1"/>
  <c r="O770" i="11"/>
  <c r="A770" i="11"/>
  <c r="T769" i="11"/>
  <c r="P769" i="11"/>
  <c r="O769" i="11"/>
  <c r="A769" i="11"/>
  <c r="T768" i="11"/>
  <c r="P768" i="11"/>
  <c r="O768" i="11"/>
  <c r="R768" i="11" s="1"/>
  <c r="A768" i="11"/>
  <c r="T767" i="11"/>
  <c r="P767" i="11"/>
  <c r="O767" i="11"/>
  <c r="R767" i="11" s="1"/>
  <c r="U767" i="11" s="1"/>
  <c r="A767" i="11"/>
  <c r="T766" i="11"/>
  <c r="P766" i="11"/>
  <c r="O766" i="11"/>
  <c r="A766" i="11"/>
  <c r="T765" i="11"/>
  <c r="P765" i="11"/>
  <c r="O765" i="11"/>
  <c r="A765" i="11"/>
  <c r="T764" i="11"/>
  <c r="P764" i="11"/>
  <c r="O764" i="11"/>
  <c r="R764" i="11" s="1"/>
  <c r="A764" i="11"/>
  <c r="T763" i="11"/>
  <c r="P763" i="11"/>
  <c r="O763" i="11"/>
  <c r="A763" i="11"/>
  <c r="T762" i="11"/>
  <c r="P762" i="11"/>
  <c r="R762" i="11" s="1"/>
  <c r="U762" i="11" s="1"/>
  <c r="O762" i="11"/>
  <c r="A762" i="11"/>
  <c r="T761" i="11"/>
  <c r="P761" i="11"/>
  <c r="O761" i="11"/>
  <c r="A761" i="11"/>
  <c r="T760" i="11"/>
  <c r="P760" i="11"/>
  <c r="O760" i="11"/>
  <c r="R760" i="11" s="1"/>
  <c r="A760" i="11"/>
  <c r="T759" i="11"/>
  <c r="P759" i="11"/>
  <c r="O759" i="11"/>
  <c r="R759" i="11" s="1"/>
  <c r="U759" i="11" s="1"/>
  <c r="A759" i="11"/>
  <c r="T758" i="11"/>
  <c r="P758" i="11"/>
  <c r="O758" i="11"/>
  <c r="A758" i="11"/>
  <c r="T757" i="11"/>
  <c r="P757" i="11"/>
  <c r="O757" i="11"/>
  <c r="A757" i="11"/>
  <c r="T756" i="11"/>
  <c r="P756" i="11"/>
  <c r="O756" i="11"/>
  <c r="R756" i="11" s="1"/>
  <c r="A756" i="11"/>
  <c r="T755" i="11"/>
  <c r="P755" i="11"/>
  <c r="O755" i="11"/>
  <c r="A755" i="11"/>
  <c r="T754" i="11"/>
  <c r="P754" i="11"/>
  <c r="R754" i="11" s="1"/>
  <c r="U754" i="11" s="1"/>
  <c r="O754" i="11"/>
  <c r="A754" i="11"/>
  <c r="T753" i="11"/>
  <c r="P753" i="11"/>
  <c r="O753" i="11"/>
  <c r="A753" i="11"/>
  <c r="T752" i="11"/>
  <c r="P752" i="11"/>
  <c r="O752" i="11"/>
  <c r="R752" i="11" s="1"/>
  <c r="A752" i="11"/>
  <c r="T751" i="11"/>
  <c r="P751" i="11"/>
  <c r="O751" i="11"/>
  <c r="R751" i="11" s="1"/>
  <c r="U751" i="11" s="1"/>
  <c r="A751" i="11"/>
  <c r="T750" i="11"/>
  <c r="P750" i="11"/>
  <c r="O750" i="11"/>
  <c r="A750" i="11"/>
  <c r="T749" i="11"/>
  <c r="P749" i="11"/>
  <c r="O749" i="11"/>
  <c r="A749" i="11"/>
  <c r="T748" i="11"/>
  <c r="P748" i="11"/>
  <c r="O748" i="11"/>
  <c r="R748" i="11" s="1"/>
  <c r="A748" i="11"/>
  <c r="T747" i="11"/>
  <c r="P747" i="11"/>
  <c r="O747" i="11"/>
  <c r="A747" i="11"/>
  <c r="T746" i="11"/>
  <c r="P746" i="11"/>
  <c r="R746" i="11" s="1"/>
  <c r="U746" i="11" s="1"/>
  <c r="O746" i="11"/>
  <c r="A746" i="11"/>
  <c r="T745" i="11"/>
  <c r="P745" i="11"/>
  <c r="O745" i="11"/>
  <c r="A745" i="11"/>
  <c r="T744" i="11"/>
  <c r="P744" i="11"/>
  <c r="O744" i="11"/>
  <c r="R744" i="11" s="1"/>
  <c r="A744" i="11"/>
  <c r="T743" i="11"/>
  <c r="P743" i="11"/>
  <c r="O743" i="11"/>
  <c r="R743" i="11" s="1"/>
  <c r="U743" i="11" s="1"/>
  <c r="A743" i="11"/>
  <c r="T742" i="11"/>
  <c r="P742" i="11"/>
  <c r="O742" i="11"/>
  <c r="A742" i="11"/>
  <c r="T741" i="11"/>
  <c r="P741" i="11"/>
  <c r="O741" i="11"/>
  <c r="A741" i="11"/>
  <c r="T740" i="11"/>
  <c r="P740" i="11"/>
  <c r="O740" i="11"/>
  <c r="R740" i="11" s="1"/>
  <c r="A740" i="11"/>
  <c r="T739" i="11"/>
  <c r="P739" i="11"/>
  <c r="O739" i="11"/>
  <c r="A739" i="11"/>
  <c r="T738" i="11"/>
  <c r="P738" i="11"/>
  <c r="R738" i="11" s="1"/>
  <c r="O738" i="11"/>
  <c r="A738" i="11"/>
  <c r="T737" i="11"/>
  <c r="P737" i="11"/>
  <c r="O737" i="11"/>
  <c r="A737" i="11"/>
  <c r="T736" i="11"/>
  <c r="P736" i="11"/>
  <c r="O736" i="11"/>
  <c r="R736" i="11" s="1"/>
  <c r="U736" i="11" s="1"/>
  <c r="A736" i="11"/>
  <c r="T735" i="11"/>
  <c r="P735" i="11"/>
  <c r="O735" i="11"/>
  <c r="A735" i="11"/>
  <c r="T734" i="11"/>
  <c r="P734" i="11"/>
  <c r="O734" i="11"/>
  <c r="R734" i="11" s="1"/>
  <c r="U734" i="11" s="1"/>
  <c r="A734" i="11"/>
  <c r="T733" i="11"/>
  <c r="P733" i="11"/>
  <c r="O733" i="11"/>
  <c r="A733" i="11"/>
  <c r="T732" i="11"/>
  <c r="P732" i="11"/>
  <c r="R732" i="11" s="1"/>
  <c r="O732" i="11"/>
  <c r="A732" i="11"/>
  <c r="T731" i="11"/>
  <c r="P731" i="11"/>
  <c r="O731" i="11"/>
  <c r="A731" i="11"/>
  <c r="T730" i="11"/>
  <c r="P730" i="11"/>
  <c r="O730" i="11"/>
  <c r="R730" i="11" s="1"/>
  <c r="A730" i="11"/>
  <c r="T729" i="11"/>
  <c r="P729" i="11"/>
  <c r="O729" i="11"/>
  <c r="R729" i="11" s="1"/>
  <c r="A729" i="11"/>
  <c r="T728" i="11"/>
  <c r="P728" i="11"/>
  <c r="O728" i="11"/>
  <c r="A728" i="11"/>
  <c r="T727" i="11"/>
  <c r="P727" i="11"/>
  <c r="O727" i="11"/>
  <c r="R727" i="11" s="1"/>
  <c r="U727" i="11" s="1"/>
  <c r="A727" i="11"/>
  <c r="T726" i="11"/>
  <c r="P726" i="11"/>
  <c r="O726" i="11"/>
  <c r="A726" i="11"/>
  <c r="T725" i="11"/>
  <c r="P725" i="11"/>
  <c r="O725" i="11"/>
  <c r="A725" i="11"/>
  <c r="T724" i="11"/>
  <c r="P724" i="11"/>
  <c r="O724" i="11"/>
  <c r="R724" i="11" s="1"/>
  <c r="A724" i="11"/>
  <c r="T723" i="11"/>
  <c r="P723" i="11"/>
  <c r="O723" i="11"/>
  <c r="A723" i="11"/>
  <c r="T722" i="11"/>
  <c r="P722" i="11"/>
  <c r="R722" i="11" s="1"/>
  <c r="O722" i="11"/>
  <c r="A722" i="11"/>
  <c r="T721" i="11"/>
  <c r="P721" i="11"/>
  <c r="O721" i="11"/>
  <c r="A721" i="11"/>
  <c r="T720" i="11"/>
  <c r="P720" i="11"/>
  <c r="O720" i="11"/>
  <c r="R720" i="11" s="1"/>
  <c r="U720" i="11" s="1"/>
  <c r="A720" i="11"/>
  <c r="T719" i="11"/>
  <c r="P719" i="11"/>
  <c r="O719" i="11"/>
  <c r="A719" i="11"/>
  <c r="T718" i="11"/>
  <c r="P718" i="11"/>
  <c r="O718" i="11"/>
  <c r="R718" i="11" s="1"/>
  <c r="U718" i="11" s="1"/>
  <c r="A718" i="11"/>
  <c r="T717" i="11"/>
  <c r="P717" i="11"/>
  <c r="O717" i="11"/>
  <c r="A717" i="11"/>
  <c r="T716" i="11"/>
  <c r="P716" i="11"/>
  <c r="R716" i="11" s="1"/>
  <c r="O716" i="11"/>
  <c r="A716" i="11"/>
  <c r="T715" i="11"/>
  <c r="P715" i="11"/>
  <c r="O715" i="11"/>
  <c r="A715" i="11"/>
  <c r="T714" i="11"/>
  <c r="P714" i="11"/>
  <c r="O714" i="11"/>
  <c r="R714" i="11" s="1"/>
  <c r="A714" i="11"/>
  <c r="T713" i="11"/>
  <c r="P713" i="11"/>
  <c r="O713" i="11"/>
  <c r="R713" i="11" s="1"/>
  <c r="A713" i="11"/>
  <c r="T712" i="11"/>
  <c r="P712" i="11"/>
  <c r="O712" i="11"/>
  <c r="A712" i="11"/>
  <c r="T711" i="11"/>
  <c r="P711" i="11"/>
  <c r="O711" i="11"/>
  <c r="R711" i="11" s="1"/>
  <c r="U711" i="11" s="1"/>
  <c r="A711" i="11"/>
  <c r="T710" i="11"/>
  <c r="P710" i="11"/>
  <c r="O710" i="11"/>
  <c r="A710" i="11"/>
  <c r="T709" i="11"/>
  <c r="P709" i="11"/>
  <c r="O709" i="11"/>
  <c r="A709" i="11"/>
  <c r="T708" i="11"/>
  <c r="P708" i="11"/>
  <c r="O708" i="11"/>
  <c r="R708" i="11" s="1"/>
  <c r="A708" i="11"/>
  <c r="T707" i="11"/>
  <c r="P707" i="11"/>
  <c r="O707" i="11"/>
  <c r="A707" i="11"/>
  <c r="T706" i="11"/>
  <c r="P706" i="11"/>
  <c r="R706" i="11" s="1"/>
  <c r="O706" i="11"/>
  <c r="A706" i="11"/>
  <c r="T705" i="11"/>
  <c r="P705" i="11"/>
  <c r="O705" i="11"/>
  <c r="A705" i="11"/>
  <c r="T704" i="11"/>
  <c r="P704" i="11"/>
  <c r="O704" i="11"/>
  <c r="R704" i="11" s="1"/>
  <c r="U704" i="11" s="1"/>
  <c r="A704" i="11"/>
  <c r="T703" i="11"/>
  <c r="P703" i="11"/>
  <c r="O703" i="11"/>
  <c r="R703" i="11" s="1"/>
  <c r="A703" i="11"/>
  <c r="T702" i="11"/>
  <c r="P702" i="11"/>
  <c r="O702" i="11"/>
  <c r="A702" i="11"/>
  <c r="T701" i="11"/>
  <c r="P701" i="11"/>
  <c r="O701" i="11"/>
  <c r="A701" i="11"/>
  <c r="T700" i="11"/>
  <c r="P700" i="11"/>
  <c r="O700" i="11"/>
  <c r="R700" i="11" s="1"/>
  <c r="A700" i="11"/>
  <c r="T699" i="11"/>
  <c r="P699" i="11"/>
  <c r="O699" i="11"/>
  <c r="A699" i="11"/>
  <c r="T698" i="11"/>
  <c r="P698" i="11"/>
  <c r="R698" i="11" s="1"/>
  <c r="O698" i="11"/>
  <c r="A698" i="11"/>
  <c r="T697" i="11"/>
  <c r="P697" i="11"/>
  <c r="O697" i="11"/>
  <c r="A697" i="11"/>
  <c r="T696" i="11"/>
  <c r="P696" i="11"/>
  <c r="O696" i="11"/>
  <c r="R696" i="11" s="1"/>
  <c r="U696" i="11" s="1"/>
  <c r="A696" i="11"/>
  <c r="T695" i="11"/>
  <c r="P695" i="11"/>
  <c r="O695" i="11"/>
  <c r="A695" i="11"/>
  <c r="T694" i="11"/>
  <c r="P694" i="11"/>
  <c r="O694" i="11"/>
  <c r="R694" i="11" s="1"/>
  <c r="A694" i="11"/>
  <c r="T693" i="11"/>
  <c r="P693" i="11"/>
  <c r="O693" i="11"/>
  <c r="A693" i="11"/>
  <c r="T692" i="11"/>
  <c r="P692" i="11"/>
  <c r="R692" i="11" s="1"/>
  <c r="U692" i="11" s="1"/>
  <c r="O692" i="11"/>
  <c r="A692" i="11"/>
  <c r="T691" i="11"/>
  <c r="P691" i="11"/>
  <c r="O691" i="11"/>
  <c r="A691" i="11"/>
  <c r="T690" i="11"/>
  <c r="P690" i="11"/>
  <c r="R690" i="11" s="1"/>
  <c r="O690" i="11"/>
  <c r="A690" i="11"/>
  <c r="T689" i="11"/>
  <c r="P689" i="11"/>
  <c r="O689" i="11"/>
  <c r="A689" i="11"/>
  <c r="T688" i="11"/>
  <c r="P688" i="11"/>
  <c r="O688" i="11"/>
  <c r="R688" i="11" s="1"/>
  <c r="A688" i="11"/>
  <c r="T687" i="11"/>
  <c r="P687" i="11"/>
  <c r="O687" i="11"/>
  <c r="R687" i="11" s="1"/>
  <c r="A687" i="11"/>
  <c r="T686" i="11"/>
  <c r="P686" i="11"/>
  <c r="O686" i="11"/>
  <c r="A686" i="11"/>
  <c r="T685" i="11"/>
  <c r="P685" i="11"/>
  <c r="O685" i="11"/>
  <c r="A685" i="11"/>
  <c r="T684" i="11"/>
  <c r="P684" i="11"/>
  <c r="O684" i="11"/>
  <c r="A684" i="11"/>
  <c r="T683" i="11"/>
  <c r="P683" i="11"/>
  <c r="O683" i="11"/>
  <c r="A683" i="11"/>
  <c r="T682" i="11"/>
  <c r="P682" i="11"/>
  <c r="O682" i="11"/>
  <c r="A682" i="11"/>
  <c r="T681" i="11"/>
  <c r="P681" i="11"/>
  <c r="O681" i="11"/>
  <c r="A681" i="11"/>
  <c r="T680" i="11"/>
  <c r="P680" i="11"/>
  <c r="O680" i="11"/>
  <c r="R680" i="11" s="1"/>
  <c r="A680" i="11"/>
  <c r="T679" i="11"/>
  <c r="P679" i="11"/>
  <c r="O679" i="11"/>
  <c r="A679" i="11"/>
  <c r="T678" i="11"/>
  <c r="P678" i="11"/>
  <c r="R678" i="11" s="1"/>
  <c r="O678" i="11"/>
  <c r="A678" i="11"/>
  <c r="T677" i="11"/>
  <c r="P677" i="11"/>
  <c r="O677" i="11"/>
  <c r="A677" i="11"/>
  <c r="T676" i="11"/>
  <c r="P676" i="11"/>
  <c r="R676" i="11" s="1"/>
  <c r="U676" i="11" s="1"/>
  <c r="O676" i="11"/>
  <c r="A676" i="11"/>
  <c r="T675" i="11"/>
  <c r="P675" i="11"/>
  <c r="O675" i="11"/>
  <c r="A675" i="11"/>
  <c r="T674" i="11"/>
  <c r="P674" i="11"/>
  <c r="R674" i="11" s="1"/>
  <c r="O674" i="11"/>
  <c r="A674" i="11"/>
  <c r="T673" i="11"/>
  <c r="P673" i="11"/>
  <c r="O673" i="11"/>
  <c r="A673" i="11"/>
  <c r="T672" i="11"/>
  <c r="P672" i="11"/>
  <c r="R672" i="11" s="1"/>
  <c r="O672" i="11"/>
  <c r="A672" i="11"/>
  <c r="T671" i="11"/>
  <c r="P671" i="11"/>
  <c r="O671" i="11"/>
  <c r="A671" i="11"/>
  <c r="T670" i="11"/>
  <c r="P670" i="11"/>
  <c r="R670" i="11" s="1"/>
  <c r="U670" i="11" s="1"/>
  <c r="O670" i="11"/>
  <c r="A670" i="11"/>
  <c r="T669" i="11"/>
  <c r="P669" i="11"/>
  <c r="O669" i="11"/>
  <c r="A669" i="11"/>
  <c r="T668" i="11"/>
  <c r="P668" i="11"/>
  <c r="O668" i="11"/>
  <c r="R668" i="11" s="1"/>
  <c r="U668" i="11" s="1"/>
  <c r="A668" i="11"/>
  <c r="T667" i="11"/>
  <c r="P667" i="11"/>
  <c r="O667" i="11"/>
  <c r="R667" i="11" s="1"/>
  <c r="A667" i="11"/>
  <c r="T666" i="11"/>
  <c r="P666" i="11"/>
  <c r="O666" i="11"/>
  <c r="A666" i="11"/>
  <c r="T665" i="11"/>
  <c r="P665" i="11"/>
  <c r="O665" i="11"/>
  <c r="A665" i="11"/>
  <c r="T664" i="11"/>
  <c r="P664" i="11"/>
  <c r="O664" i="11"/>
  <c r="A664" i="11"/>
  <c r="T663" i="11"/>
  <c r="P663" i="11"/>
  <c r="O663" i="11"/>
  <c r="A663" i="11"/>
  <c r="T662" i="11"/>
  <c r="P662" i="11"/>
  <c r="O662" i="11"/>
  <c r="A662" i="11"/>
  <c r="T661" i="11"/>
  <c r="P661" i="11"/>
  <c r="O661" i="11"/>
  <c r="A661" i="11"/>
  <c r="T660" i="11"/>
  <c r="P660" i="11"/>
  <c r="O660" i="11"/>
  <c r="R660" i="11" s="1"/>
  <c r="U660" i="11" s="1"/>
  <c r="A660" i="11"/>
  <c r="T659" i="11"/>
  <c r="P659" i="11"/>
  <c r="O659" i="11"/>
  <c r="A659" i="11"/>
  <c r="T658" i="11"/>
  <c r="P658" i="11"/>
  <c r="R658" i="11" s="1"/>
  <c r="O658" i="11"/>
  <c r="A658" i="11"/>
  <c r="T657" i="11"/>
  <c r="P657" i="11"/>
  <c r="O657" i="11"/>
  <c r="A657" i="11"/>
  <c r="T656" i="11"/>
  <c r="P656" i="11"/>
  <c r="R656" i="11" s="1"/>
  <c r="O656" i="11"/>
  <c r="A656" i="11"/>
  <c r="T655" i="11"/>
  <c r="P655" i="11"/>
  <c r="O655" i="11"/>
  <c r="A655" i="11"/>
  <c r="T654" i="11"/>
  <c r="P654" i="11"/>
  <c r="R654" i="11" s="1"/>
  <c r="O654" i="11"/>
  <c r="A654" i="11"/>
  <c r="T653" i="11"/>
  <c r="P653" i="11"/>
  <c r="O653" i="11"/>
  <c r="A653" i="11"/>
  <c r="T652" i="11"/>
  <c r="P652" i="11"/>
  <c r="O652" i="11"/>
  <c r="R652" i="11" s="1"/>
  <c r="A652" i="11"/>
  <c r="T651" i="11"/>
  <c r="P651" i="11"/>
  <c r="O651" i="11"/>
  <c r="R651" i="11" s="1"/>
  <c r="A651" i="11"/>
  <c r="T650" i="11"/>
  <c r="P650" i="11"/>
  <c r="O650" i="11"/>
  <c r="A650" i="11"/>
  <c r="T649" i="11"/>
  <c r="P649" i="11"/>
  <c r="O649" i="11"/>
  <c r="A649" i="11"/>
  <c r="T648" i="11"/>
  <c r="P648" i="11"/>
  <c r="O648" i="11"/>
  <c r="R648" i="11" s="1"/>
  <c r="U648" i="11" s="1"/>
  <c r="A648" i="11"/>
  <c r="T647" i="11"/>
  <c r="P647" i="11"/>
  <c r="O647" i="11"/>
  <c r="A647" i="11"/>
  <c r="T646" i="11"/>
  <c r="P646" i="11"/>
  <c r="R646" i="11" s="1"/>
  <c r="U646" i="11" s="1"/>
  <c r="O646" i="11"/>
  <c r="A646" i="11"/>
  <c r="T645" i="11"/>
  <c r="P645" i="11"/>
  <c r="O645" i="11"/>
  <c r="A645" i="11"/>
  <c r="T644" i="11"/>
  <c r="P644" i="11"/>
  <c r="O644" i="11"/>
  <c r="R644" i="11" s="1"/>
  <c r="A644" i="11"/>
  <c r="T643" i="11"/>
  <c r="P643" i="11"/>
  <c r="O643" i="11"/>
  <c r="R643" i="11" s="1"/>
  <c r="U643" i="11" s="1"/>
  <c r="A643" i="11"/>
  <c r="T642" i="11"/>
  <c r="P642" i="11"/>
  <c r="O642" i="11"/>
  <c r="A642" i="11"/>
  <c r="T641" i="11"/>
  <c r="P641" i="11"/>
  <c r="O641" i="11"/>
  <c r="A641" i="11"/>
  <c r="T640" i="11"/>
  <c r="P640" i="11"/>
  <c r="O640" i="11"/>
  <c r="R640" i="11" s="1"/>
  <c r="U640" i="11" s="1"/>
  <c r="A640" i="11"/>
  <c r="T639" i="11"/>
  <c r="P639" i="11"/>
  <c r="O639" i="11"/>
  <c r="A639" i="11"/>
  <c r="T638" i="11"/>
  <c r="P638" i="11"/>
  <c r="R638" i="11" s="1"/>
  <c r="U638" i="11" s="1"/>
  <c r="O638" i="11"/>
  <c r="A638" i="11"/>
  <c r="T637" i="11"/>
  <c r="P637" i="11"/>
  <c r="O637" i="11"/>
  <c r="A637" i="11"/>
  <c r="T636" i="11"/>
  <c r="P636" i="11"/>
  <c r="O636" i="11"/>
  <c r="R636" i="11" s="1"/>
  <c r="A636" i="11"/>
  <c r="T635" i="11"/>
  <c r="P635" i="11"/>
  <c r="O635" i="11"/>
  <c r="R635" i="11" s="1"/>
  <c r="U635" i="11" s="1"/>
  <c r="A635" i="11"/>
  <c r="T634" i="11"/>
  <c r="P634" i="11"/>
  <c r="O634" i="11"/>
  <c r="A634" i="11"/>
  <c r="T633" i="11"/>
  <c r="P633" i="11"/>
  <c r="O633" i="11"/>
  <c r="A633" i="11"/>
  <c r="T632" i="11"/>
  <c r="P632" i="11"/>
  <c r="O632" i="11"/>
  <c r="R632" i="11" s="1"/>
  <c r="U632" i="11" s="1"/>
  <c r="A632" i="11"/>
  <c r="T631" i="11"/>
  <c r="P631" i="11"/>
  <c r="O631" i="11"/>
  <c r="A631" i="11"/>
  <c r="T630" i="11"/>
  <c r="P630" i="11"/>
  <c r="R630" i="11" s="1"/>
  <c r="O630" i="11"/>
  <c r="A630" i="11"/>
  <c r="T629" i="11"/>
  <c r="P629" i="11"/>
  <c r="O629" i="11"/>
  <c r="A629" i="11"/>
  <c r="T628" i="11"/>
  <c r="P628" i="11"/>
  <c r="O628" i="11"/>
  <c r="R628" i="11" s="1"/>
  <c r="A628" i="11"/>
  <c r="T627" i="11"/>
  <c r="P627" i="11"/>
  <c r="O627" i="11"/>
  <c r="R627" i="11" s="1"/>
  <c r="U627" i="11" s="1"/>
  <c r="A627" i="11"/>
  <c r="T626" i="11"/>
  <c r="P626" i="11"/>
  <c r="O626" i="11"/>
  <c r="A626" i="11"/>
  <c r="T625" i="11"/>
  <c r="P625" i="11"/>
  <c r="O625" i="11"/>
  <c r="A625" i="11"/>
  <c r="T624" i="11"/>
  <c r="P624" i="11"/>
  <c r="O624" i="11"/>
  <c r="R624" i="11" s="1"/>
  <c r="U624" i="11" s="1"/>
  <c r="A624" i="11"/>
  <c r="T623" i="11"/>
  <c r="P623" i="11"/>
  <c r="O623" i="11"/>
  <c r="A623" i="11"/>
  <c r="T622" i="11"/>
  <c r="P622" i="11"/>
  <c r="R622" i="11" s="1"/>
  <c r="O622" i="11"/>
  <c r="A622" i="11"/>
  <c r="T621" i="11"/>
  <c r="P621" i="11"/>
  <c r="O621" i="11"/>
  <c r="A621" i="11"/>
  <c r="T620" i="11"/>
  <c r="P620" i="11"/>
  <c r="O620" i="11"/>
  <c r="R620" i="11" s="1"/>
  <c r="A620" i="11"/>
  <c r="T619" i="11"/>
  <c r="P619" i="11"/>
  <c r="O619" i="11"/>
  <c r="R619" i="11" s="1"/>
  <c r="U619" i="11" s="1"/>
  <c r="A619" i="11"/>
  <c r="T618" i="11"/>
  <c r="P618" i="11"/>
  <c r="O618" i="11"/>
  <c r="A618" i="11"/>
  <c r="T617" i="11"/>
  <c r="P617" i="11"/>
  <c r="O617" i="11"/>
  <c r="A617" i="11"/>
  <c r="T616" i="11"/>
  <c r="P616" i="11"/>
  <c r="O616" i="11"/>
  <c r="R616" i="11" s="1"/>
  <c r="U616" i="11" s="1"/>
  <c r="A616" i="11"/>
  <c r="T615" i="11"/>
  <c r="P615" i="11"/>
  <c r="O615" i="11"/>
  <c r="A615" i="11"/>
  <c r="T614" i="11"/>
  <c r="P614" i="11"/>
  <c r="R614" i="11" s="1"/>
  <c r="O614" i="11"/>
  <c r="A614" i="11"/>
  <c r="T613" i="11"/>
  <c r="P613" i="11"/>
  <c r="O613" i="11"/>
  <c r="A613" i="11"/>
  <c r="T612" i="11"/>
  <c r="P612" i="11"/>
  <c r="O612" i="11"/>
  <c r="R612" i="11" s="1"/>
  <c r="A612" i="11"/>
  <c r="T611" i="11"/>
  <c r="P611" i="11"/>
  <c r="O611" i="11"/>
  <c r="R611" i="11" s="1"/>
  <c r="U611" i="11" s="1"/>
  <c r="A611" i="11"/>
  <c r="T610" i="11"/>
  <c r="P610" i="11"/>
  <c r="O610" i="11"/>
  <c r="A610" i="11"/>
  <c r="T609" i="11"/>
  <c r="P609" i="11"/>
  <c r="O609" i="11"/>
  <c r="A609" i="11"/>
  <c r="T608" i="11"/>
  <c r="P608" i="11"/>
  <c r="O608" i="11"/>
  <c r="R608" i="11" s="1"/>
  <c r="U608" i="11" s="1"/>
  <c r="A608" i="11"/>
  <c r="T607" i="11"/>
  <c r="P607" i="11"/>
  <c r="O607" i="11"/>
  <c r="A607" i="11"/>
  <c r="T606" i="11"/>
  <c r="P606" i="11"/>
  <c r="R606" i="11" s="1"/>
  <c r="O606" i="11"/>
  <c r="A606" i="11"/>
  <c r="T605" i="11"/>
  <c r="P605" i="11"/>
  <c r="O605" i="11"/>
  <c r="A605" i="11"/>
  <c r="T604" i="11"/>
  <c r="P604" i="11"/>
  <c r="O604" i="11"/>
  <c r="R604" i="11" s="1"/>
  <c r="A604" i="11"/>
  <c r="T603" i="11"/>
  <c r="P603" i="11"/>
  <c r="O603" i="11"/>
  <c r="R603" i="11" s="1"/>
  <c r="U603" i="11" s="1"/>
  <c r="A603" i="11"/>
  <c r="T602" i="11"/>
  <c r="P602" i="11"/>
  <c r="O602" i="11"/>
  <c r="A602" i="11"/>
  <c r="T601" i="11"/>
  <c r="P601" i="11"/>
  <c r="O601" i="11"/>
  <c r="A601" i="11"/>
  <c r="T600" i="11"/>
  <c r="P600" i="11"/>
  <c r="O600" i="11"/>
  <c r="R600" i="11" s="1"/>
  <c r="U600" i="11" s="1"/>
  <c r="A600" i="11"/>
  <c r="T599" i="11"/>
  <c r="P599" i="11"/>
  <c r="O599" i="11"/>
  <c r="A599" i="11"/>
  <c r="T598" i="11"/>
  <c r="P598" i="11"/>
  <c r="R598" i="11" s="1"/>
  <c r="O598" i="11"/>
  <c r="A598" i="11"/>
  <c r="T597" i="11"/>
  <c r="P597" i="11"/>
  <c r="O597" i="11"/>
  <c r="A597" i="11"/>
  <c r="T596" i="11"/>
  <c r="P596" i="11"/>
  <c r="O596" i="11"/>
  <c r="R596" i="11" s="1"/>
  <c r="A596" i="11"/>
  <c r="T595" i="11"/>
  <c r="P595" i="11"/>
  <c r="O595" i="11"/>
  <c r="R595" i="11" s="1"/>
  <c r="U595" i="11" s="1"/>
  <c r="A595" i="11"/>
  <c r="T594" i="11"/>
  <c r="P594" i="11"/>
  <c r="O594" i="11"/>
  <c r="A594" i="11"/>
  <c r="T593" i="11"/>
  <c r="P593" i="11"/>
  <c r="O593" i="11"/>
  <c r="A593" i="11"/>
  <c r="T592" i="11"/>
  <c r="P592" i="11"/>
  <c r="O592" i="11"/>
  <c r="R592" i="11" s="1"/>
  <c r="U592" i="11" s="1"/>
  <c r="A592" i="11"/>
  <c r="T591" i="11"/>
  <c r="P591" i="11"/>
  <c r="O591" i="11"/>
  <c r="A591" i="11"/>
  <c r="T590" i="11"/>
  <c r="P590" i="11"/>
  <c r="R590" i="11" s="1"/>
  <c r="O590" i="11"/>
  <c r="A590" i="11"/>
  <c r="T589" i="11"/>
  <c r="P589" i="11"/>
  <c r="O589" i="11"/>
  <c r="A589" i="11"/>
  <c r="T588" i="11"/>
  <c r="P588" i="11"/>
  <c r="O588" i="11"/>
  <c r="R588" i="11" s="1"/>
  <c r="A588" i="11"/>
  <c r="T587" i="11"/>
  <c r="P587" i="11"/>
  <c r="O587" i="11"/>
  <c r="R587" i="11" s="1"/>
  <c r="U587" i="11" s="1"/>
  <c r="A587" i="11"/>
  <c r="T586" i="11"/>
  <c r="P586" i="11"/>
  <c r="O586" i="11"/>
  <c r="A586" i="11"/>
  <c r="T585" i="11"/>
  <c r="P585" i="11"/>
  <c r="O585" i="11"/>
  <c r="A585" i="11"/>
  <c r="T584" i="11"/>
  <c r="P584" i="11"/>
  <c r="O584" i="11"/>
  <c r="R584" i="11" s="1"/>
  <c r="U584" i="11" s="1"/>
  <c r="A584" i="11"/>
  <c r="T583" i="11"/>
  <c r="P583" i="11"/>
  <c r="O583" i="11"/>
  <c r="A583" i="11"/>
  <c r="T582" i="11"/>
  <c r="P582" i="11"/>
  <c r="R582" i="11" s="1"/>
  <c r="O582" i="11"/>
  <c r="A582" i="11"/>
  <c r="T581" i="11"/>
  <c r="P581" i="11"/>
  <c r="O581" i="11"/>
  <c r="A581" i="11"/>
  <c r="T580" i="11"/>
  <c r="P580" i="11"/>
  <c r="O580" i="11"/>
  <c r="R580" i="11" s="1"/>
  <c r="A580" i="11"/>
  <c r="T579" i="11"/>
  <c r="P579" i="11"/>
  <c r="O579" i="11"/>
  <c r="R579" i="11" s="1"/>
  <c r="U579" i="11" s="1"/>
  <c r="A579" i="11"/>
  <c r="T578" i="11"/>
  <c r="P578" i="11"/>
  <c r="O578" i="11"/>
  <c r="A578" i="11"/>
  <c r="T577" i="11"/>
  <c r="P577" i="11"/>
  <c r="O577" i="11"/>
  <c r="A577" i="11"/>
  <c r="T576" i="11"/>
  <c r="P576" i="11"/>
  <c r="O576" i="11"/>
  <c r="R576" i="11" s="1"/>
  <c r="U576" i="11" s="1"/>
  <c r="A576" i="11"/>
  <c r="T575" i="11"/>
  <c r="P575" i="11"/>
  <c r="O575" i="11"/>
  <c r="A575" i="11"/>
  <c r="T574" i="11"/>
  <c r="P574" i="11"/>
  <c r="R574" i="11" s="1"/>
  <c r="O574" i="11"/>
  <c r="A574" i="11"/>
  <c r="T573" i="11"/>
  <c r="P573" i="11"/>
  <c r="O573" i="11"/>
  <c r="A573" i="11"/>
  <c r="T572" i="11"/>
  <c r="P572" i="11"/>
  <c r="O572" i="11"/>
  <c r="R572" i="11" s="1"/>
  <c r="A572" i="11"/>
  <c r="T571" i="11"/>
  <c r="P571" i="11"/>
  <c r="O571" i="11"/>
  <c r="R571" i="11" s="1"/>
  <c r="U571" i="11" s="1"/>
  <c r="A571" i="11"/>
  <c r="T570" i="11"/>
  <c r="P570" i="11"/>
  <c r="O570" i="11"/>
  <c r="A570" i="11"/>
  <c r="T569" i="11"/>
  <c r="P569" i="11"/>
  <c r="O569" i="11"/>
  <c r="A569" i="11"/>
  <c r="T568" i="11"/>
  <c r="P568" i="11"/>
  <c r="O568" i="11"/>
  <c r="R568" i="11" s="1"/>
  <c r="U568" i="11" s="1"/>
  <c r="A568" i="11"/>
  <c r="T567" i="11"/>
  <c r="P567" i="11"/>
  <c r="O567" i="11"/>
  <c r="A567" i="11"/>
  <c r="T566" i="11"/>
  <c r="P566" i="11"/>
  <c r="R566" i="11" s="1"/>
  <c r="O566" i="11"/>
  <c r="A566" i="11"/>
  <c r="T565" i="11"/>
  <c r="P565" i="11"/>
  <c r="O565" i="11"/>
  <c r="A565" i="11"/>
  <c r="T564" i="11"/>
  <c r="P564" i="11"/>
  <c r="O564" i="11"/>
  <c r="R564" i="11" s="1"/>
  <c r="A564" i="11"/>
  <c r="T563" i="11"/>
  <c r="P563" i="11"/>
  <c r="O563" i="11"/>
  <c r="R563" i="11" s="1"/>
  <c r="U563" i="11" s="1"/>
  <c r="A563" i="11"/>
  <c r="T562" i="11"/>
  <c r="P562" i="11"/>
  <c r="O562" i="11"/>
  <c r="A562" i="11"/>
  <c r="T561" i="11"/>
  <c r="P561" i="11"/>
  <c r="O561" i="11"/>
  <c r="A561" i="11"/>
  <c r="T560" i="11"/>
  <c r="P560" i="11"/>
  <c r="O560" i="11"/>
  <c r="R560" i="11" s="1"/>
  <c r="U560" i="11" s="1"/>
  <c r="A560" i="11"/>
  <c r="T559" i="11"/>
  <c r="P559" i="11"/>
  <c r="O559" i="11"/>
  <c r="A559" i="11"/>
  <c r="T558" i="11"/>
  <c r="P558" i="11"/>
  <c r="R558" i="11" s="1"/>
  <c r="O558" i="11"/>
  <c r="A558" i="11"/>
  <c r="T557" i="11"/>
  <c r="P557" i="11"/>
  <c r="O557" i="11"/>
  <c r="A557" i="11"/>
  <c r="T556" i="11"/>
  <c r="P556" i="11"/>
  <c r="O556" i="11"/>
  <c r="R556" i="11" s="1"/>
  <c r="A556" i="11"/>
  <c r="T555" i="11"/>
  <c r="P555" i="11"/>
  <c r="O555" i="11"/>
  <c r="R555" i="11" s="1"/>
  <c r="U555" i="11" s="1"/>
  <c r="A555" i="11"/>
  <c r="T554" i="11"/>
  <c r="P554" i="11"/>
  <c r="O554" i="11"/>
  <c r="A554" i="11"/>
  <c r="T553" i="11"/>
  <c r="P553" i="11"/>
  <c r="O553" i="11"/>
  <c r="A553" i="11"/>
  <c r="T552" i="11"/>
  <c r="P552" i="11"/>
  <c r="O552" i="11"/>
  <c r="R552" i="11" s="1"/>
  <c r="U552" i="11" s="1"/>
  <c r="A552" i="11"/>
  <c r="T551" i="11"/>
  <c r="P551" i="11"/>
  <c r="O551" i="11"/>
  <c r="A551" i="11"/>
  <c r="T550" i="11"/>
  <c r="P550" i="11"/>
  <c r="R550" i="11" s="1"/>
  <c r="O550" i="11"/>
  <c r="A550" i="11"/>
  <c r="T549" i="11"/>
  <c r="P549" i="11"/>
  <c r="O549" i="11"/>
  <c r="A549" i="11"/>
  <c r="T548" i="11"/>
  <c r="P548" i="11"/>
  <c r="O548" i="11"/>
  <c r="R548" i="11" s="1"/>
  <c r="A548" i="11"/>
  <c r="T547" i="11"/>
  <c r="P547" i="11"/>
  <c r="O547" i="11"/>
  <c r="R547" i="11" s="1"/>
  <c r="U547" i="11" s="1"/>
  <c r="A547" i="11"/>
  <c r="T546" i="11"/>
  <c r="P546" i="11"/>
  <c r="O546" i="11"/>
  <c r="A546" i="11"/>
  <c r="T545" i="11"/>
  <c r="P545" i="11"/>
  <c r="O545" i="11"/>
  <c r="A545" i="11"/>
  <c r="T544" i="11"/>
  <c r="P544" i="11"/>
  <c r="O544" i="11"/>
  <c r="R544" i="11" s="1"/>
  <c r="U544" i="11" s="1"/>
  <c r="A544" i="11"/>
  <c r="T543" i="11"/>
  <c r="P543" i="11"/>
  <c r="O543" i="11"/>
  <c r="A543" i="11"/>
  <c r="T542" i="11"/>
  <c r="P542" i="11"/>
  <c r="R542" i="11" s="1"/>
  <c r="O542" i="11"/>
  <c r="A542" i="11"/>
  <c r="T541" i="11"/>
  <c r="P541" i="11"/>
  <c r="O541" i="11"/>
  <c r="A541" i="11"/>
  <c r="T540" i="11"/>
  <c r="P540" i="11"/>
  <c r="O540" i="11"/>
  <c r="R540" i="11" s="1"/>
  <c r="A540" i="11"/>
  <c r="T539" i="11"/>
  <c r="P539" i="11"/>
  <c r="O539" i="11"/>
  <c r="R539" i="11" s="1"/>
  <c r="U539" i="11" s="1"/>
  <c r="A539" i="11"/>
  <c r="T538" i="11"/>
  <c r="P538" i="11"/>
  <c r="O538" i="11"/>
  <c r="A538" i="11"/>
  <c r="T537" i="11"/>
  <c r="P537" i="11"/>
  <c r="O537" i="11"/>
  <c r="A537" i="11"/>
  <c r="T536" i="11"/>
  <c r="P536" i="11"/>
  <c r="O536" i="11"/>
  <c r="R536" i="11" s="1"/>
  <c r="U536" i="11" s="1"/>
  <c r="A536" i="11"/>
  <c r="T535" i="11"/>
  <c r="P535" i="11"/>
  <c r="O535" i="11"/>
  <c r="A535" i="11"/>
  <c r="T534" i="11"/>
  <c r="P534" i="11"/>
  <c r="R534" i="11" s="1"/>
  <c r="O534" i="11"/>
  <c r="A534" i="11"/>
  <c r="T533" i="11"/>
  <c r="P533" i="11"/>
  <c r="O533" i="11"/>
  <c r="A533" i="11"/>
  <c r="T532" i="11"/>
  <c r="P532" i="11"/>
  <c r="O532" i="11"/>
  <c r="R532" i="11" s="1"/>
  <c r="A532" i="11"/>
  <c r="T531" i="11"/>
  <c r="P531" i="11"/>
  <c r="O531" i="11"/>
  <c r="R531" i="11" s="1"/>
  <c r="U531" i="11" s="1"/>
  <c r="A531" i="11"/>
  <c r="T530" i="11"/>
  <c r="P530" i="11"/>
  <c r="O530" i="11"/>
  <c r="A530" i="11"/>
  <c r="T529" i="11"/>
  <c r="P529" i="11"/>
  <c r="O529" i="11"/>
  <c r="A529" i="11"/>
  <c r="T528" i="11"/>
  <c r="P528" i="11"/>
  <c r="O528" i="11"/>
  <c r="R528" i="11" s="1"/>
  <c r="U528" i="11" s="1"/>
  <c r="A528" i="11"/>
  <c r="T527" i="11"/>
  <c r="P527" i="11"/>
  <c r="O527" i="11"/>
  <c r="A527" i="11"/>
  <c r="T526" i="11"/>
  <c r="P526" i="11"/>
  <c r="R526" i="11" s="1"/>
  <c r="O526" i="11"/>
  <c r="A526" i="11"/>
  <c r="T525" i="11"/>
  <c r="P525" i="11"/>
  <c r="O525" i="11"/>
  <c r="A525" i="11"/>
  <c r="T524" i="11"/>
  <c r="P524" i="11"/>
  <c r="O524" i="11"/>
  <c r="R524" i="11" s="1"/>
  <c r="A524" i="11"/>
  <c r="T523" i="11"/>
  <c r="P523" i="11"/>
  <c r="O523" i="11"/>
  <c r="R523" i="11" s="1"/>
  <c r="U523" i="11" s="1"/>
  <c r="A523" i="11"/>
  <c r="T522" i="11"/>
  <c r="P522" i="11"/>
  <c r="O522" i="11"/>
  <c r="A522" i="11"/>
  <c r="T521" i="11"/>
  <c r="P521" i="11"/>
  <c r="O521" i="11"/>
  <c r="A521" i="11"/>
  <c r="T520" i="11"/>
  <c r="P520" i="11"/>
  <c r="O520" i="11"/>
  <c r="R520" i="11" s="1"/>
  <c r="U520" i="11" s="1"/>
  <c r="A520" i="11"/>
  <c r="T519" i="11"/>
  <c r="P519" i="11"/>
  <c r="O519" i="11"/>
  <c r="A519" i="11"/>
  <c r="T518" i="11"/>
  <c r="P518" i="11"/>
  <c r="R518" i="11" s="1"/>
  <c r="O518" i="11"/>
  <c r="A518" i="11"/>
  <c r="T517" i="11"/>
  <c r="P517" i="11"/>
  <c r="O517" i="11"/>
  <c r="A517" i="11"/>
  <c r="T516" i="11"/>
  <c r="P516" i="11"/>
  <c r="O516" i="11"/>
  <c r="R516" i="11" s="1"/>
  <c r="A516" i="11"/>
  <c r="T515" i="11"/>
  <c r="P515" i="11"/>
  <c r="O515" i="11"/>
  <c r="R515" i="11" s="1"/>
  <c r="U515" i="11" s="1"/>
  <c r="A515" i="11"/>
  <c r="T514" i="11"/>
  <c r="P514" i="11"/>
  <c r="O514" i="11"/>
  <c r="A514" i="11"/>
  <c r="T513" i="11"/>
  <c r="P513" i="11"/>
  <c r="O513" i="11"/>
  <c r="A513" i="11"/>
  <c r="T512" i="11"/>
  <c r="P512" i="11"/>
  <c r="O512" i="11"/>
  <c r="R512" i="11" s="1"/>
  <c r="U512" i="11" s="1"/>
  <c r="A512" i="11"/>
  <c r="T511" i="11"/>
  <c r="P511" i="11"/>
  <c r="O511" i="11"/>
  <c r="A511" i="11"/>
  <c r="T510" i="11"/>
  <c r="P510" i="11"/>
  <c r="R510" i="11" s="1"/>
  <c r="O510" i="11"/>
  <c r="A510" i="11"/>
  <c r="T509" i="11"/>
  <c r="P509" i="11"/>
  <c r="O509" i="11"/>
  <c r="A509" i="11"/>
  <c r="T508" i="11"/>
  <c r="P508" i="11"/>
  <c r="O508" i="11"/>
  <c r="R508" i="11" s="1"/>
  <c r="A508" i="11"/>
  <c r="T507" i="11"/>
  <c r="P507" i="11"/>
  <c r="O507" i="11"/>
  <c r="R507" i="11" s="1"/>
  <c r="U507" i="11" s="1"/>
  <c r="A507" i="11"/>
  <c r="T506" i="11"/>
  <c r="P506" i="11"/>
  <c r="O506" i="11"/>
  <c r="A506" i="11"/>
  <c r="T505" i="11"/>
  <c r="P505" i="11"/>
  <c r="O505" i="11"/>
  <c r="A505" i="11"/>
  <c r="T504" i="11"/>
  <c r="P504" i="11"/>
  <c r="O504" i="11"/>
  <c r="R504" i="11" s="1"/>
  <c r="U504" i="11" s="1"/>
  <c r="A504" i="11"/>
  <c r="T503" i="11"/>
  <c r="P503" i="11"/>
  <c r="O503" i="11"/>
  <c r="A503" i="11"/>
  <c r="T502" i="11"/>
  <c r="P502" i="11"/>
  <c r="R502" i="11" s="1"/>
  <c r="O502" i="11"/>
  <c r="A502" i="11"/>
  <c r="T501" i="11"/>
  <c r="P501" i="11"/>
  <c r="O501" i="11"/>
  <c r="A501" i="11"/>
  <c r="T500" i="11"/>
  <c r="P500" i="11"/>
  <c r="O500" i="11"/>
  <c r="R500" i="11" s="1"/>
  <c r="A500" i="11"/>
  <c r="T499" i="11"/>
  <c r="P499" i="11"/>
  <c r="O499" i="11"/>
  <c r="R499" i="11" s="1"/>
  <c r="U499" i="11" s="1"/>
  <c r="A499" i="11"/>
  <c r="T498" i="11"/>
  <c r="P498" i="11"/>
  <c r="O498" i="11"/>
  <c r="A498" i="11"/>
  <c r="T497" i="11"/>
  <c r="P497" i="11"/>
  <c r="O497" i="11"/>
  <c r="A497" i="11"/>
  <c r="T496" i="11"/>
  <c r="P496" i="11"/>
  <c r="O496" i="11"/>
  <c r="R496" i="11" s="1"/>
  <c r="U496" i="11" s="1"/>
  <c r="A496" i="11"/>
  <c r="T495" i="11"/>
  <c r="P495" i="11"/>
  <c r="O495" i="11"/>
  <c r="A495" i="11"/>
  <c r="T494" i="11"/>
  <c r="P494" i="11"/>
  <c r="R494" i="11" s="1"/>
  <c r="O494" i="11"/>
  <c r="A494" i="11"/>
  <c r="T493" i="11"/>
  <c r="P493" i="11"/>
  <c r="O493" i="11"/>
  <c r="A493" i="11"/>
  <c r="T492" i="11"/>
  <c r="P492" i="11"/>
  <c r="O492" i="11"/>
  <c r="R492" i="11" s="1"/>
  <c r="A492" i="11"/>
  <c r="T491" i="11"/>
  <c r="P491" i="11"/>
  <c r="O491" i="11"/>
  <c r="R491" i="11" s="1"/>
  <c r="U491" i="11" s="1"/>
  <c r="A491" i="11"/>
  <c r="T490" i="11"/>
  <c r="P490" i="11"/>
  <c r="O490" i="11"/>
  <c r="A490" i="11"/>
  <c r="T489" i="11"/>
  <c r="P489" i="11"/>
  <c r="O489" i="11"/>
  <c r="A489" i="11"/>
  <c r="T488" i="11"/>
  <c r="P488" i="11"/>
  <c r="O488" i="11"/>
  <c r="R488" i="11" s="1"/>
  <c r="U488" i="11" s="1"/>
  <c r="A488" i="11"/>
  <c r="T487" i="11"/>
  <c r="P487" i="11"/>
  <c r="O487" i="11"/>
  <c r="A487" i="11"/>
  <c r="T486" i="11"/>
  <c r="P486" i="11"/>
  <c r="R486" i="11" s="1"/>
  <c r="O486" i="11"/>
  <c r="A486" i="11"/>
  <c r="T485" i="11"/>
  <c r="P485" i="11"/>
  <c r="O485" i="11"/>
  <c r="A485" i="11"/>
  <c r="T484" i="11"/>
  <c r="P484" i="11"/>
  <c r="O484" i="11"/>
  <c r="R484" i="11" s="1"/>
  <c r="U484" i="11" s="1"/>
  <c r="A484" i="11"/>
  <c r="T483" i="11"/>
  <c r="P483" i="11"/>
  <c r="O483" i="11"/>
  <c r="R483" i="11" s="1"/>
  <c r="A483" i="11"/>
  <c r="T482" i="11"/>
  <c r="P482" i="11"/>
  <c r="O482" i="11"/>
  <c r="A482" i="11"/>
  <c r="T481" i="11"/>
  <c r="P481" i="11"/>
  <c r="O481" i="11"/>
  <c r="A481" i="11"/>
  <c r="T480" i="11"/>
  <c r="P480" i="11"/>
  <c r="O480" i="11"/>
  <c r="R480" i="11" s="1"/>
  <c r="A480" i="11"/>
  <c r="T479" i="11"/>
  <c r="P479" i="11"/>
  <c r="O479" i="11"/>
  <c r="A479" i="11"/>
  <c r="T478" i="11"/>
  <c r="P478" i="11"/>
  <c r="R478" i="11" s="1"/>
  <c r="O478" i="11"/>
  <c r="A478" i="11"/>
  <c r="T477" i="11"/>
  <c r="P477" i="11"/>
  <c r="O477" i="11"/>
  <c r="A477" i="11"/>
  <c r="T476" i="11"/>
  <c r="P476" i="11"/>
  <c r="O476" i="11"/>
  <c r="R476" i="11" s="1"/>
  <c r="U476" i="11" s="1"/>
  <c r="A476" i="11"/>
  <c r="T475" i="11"/>
  <c r="P475" i="11"/>
  <c r="O475" i="11"/>
  <c r="A475" i="11"/>
  <c r="T474" i="11"/>
  <c r="P474" i="11"/>
  <c r="O474" i="11"/>
  <c r="R474" i="11" s="1"/>
  <c r="U474" i="11" s="1"/>
  <c r="A474" i="11"/>
  <c r="T473" i="11"/>
  <c r="P473" i="11"/>
  <c r="O473" i="11"/>
  <c r="A473" i="11"/>
  <c r="T472" i="11"/>
  <c r="P472" i="11"/>
  <c r="R472" i="11" s="1"/>
  <c r="O472" i="11"/>
  <c r="A472" i="11"/>
  <c r="T471" i="11"/>
  <c r="P471" i="11"/>
  <c r="O471" i="11"/>
  <c r="A471" i="11"/>
  <c r="T470" i="11"/>
  <c r="P470" i="11"/>
  <c r="O470" i="11"/>
  <c r="R470" i="11" s="1"/>
  <c r="A470" i="11"/>
  <c r="T469" i="11"/>
  <c r="P469" i="11"/>
  <c r="O469" i="11"/>
  <c r="R469" i="11" s="1"/>
  <c r="U469" i="11" s="1"/>
  <c r="A469" i="11"/>
  <c r="T468" i="11"/>
  <c r="P468" i="11"/>
  <c r="O468" i="11"/>
  <c r="A468" i="11"/>
  <c r="T467" i="11"/>
  <c r="P467" i="11"/>
  <c r="O467" i="11"/>
  <c r="A467" i="11"/>
  <c r="T466" i="11"/>
  <c r="P466" i="11"/>
  <c r="O466" i="11"/>
  <c r="A466" i="11"/>
  <c r="T465" i="11"/>
  <c r="P465" i="11"/>
  <c r="O465" i="11"/>
  <c r="A465" i="11"/>
  <c r="T464" i="11"/>
  <c r="P464" i="11"/>
  <c r="R464" i="11" s="1"/>
  <c r="O464" i="11"/>
  <c r="A464" i="11"/>
  <c r="T463" i="11"/>
  <c r="P463" i="11"/>
  <c r="O463" i="11"/>
  <c r="A463" i="11"/>
  <c r="T462" i="11"/>
  <c r="P462" i="11"/>
  <c r="O462" i="11"/>
  <c r="R462" i="11" s="1"/>
  <c r="U462" i="11" s="1"/>
  <c r="A462" i="11"/>
  <c r="T461" i="11"/>
  <c r="P461" i="11"/>
  <c r="O461" i="11"/>
  <c r="R461" i="11" s="1"/>
  <c r="A461" i="11"/>
  <c r="T460" i="11"/>
  <c r="P460" i="11"/>
  <c r="O460" i="11"/>
  <c r="A460" i="11"/>
  <c r="T459" i="11"/>
  <c r="P459" i="11"/>
  <c r="O459" i="11"/>
  <c r="R459" i="11" s="1"/>
  <c r="U459" i="11" s="1"/>
  <c r="A459" i="11"/>
  <c r="T458" i="11"/>
  <c r="P458" i="11"/>
  <c r="O458" i="11"/>
  <c r="A458" i="11"/>
  <c r="T457" i="11"/>
  <c r="P457" i="11"/>
  <c r="O457" i="11"/>
  <c r="A457" i="11"/>
  <c r="T456" i="11"/>
  <c r="P456" i="11"/>
  <c r="O456" i="11"/>
  <c r="R456" i="11" s="1"/>
  <c r="U456" i="11" s="1"/>
  <c r="A456" i="11"/>
  <c r="T455" i="11"/>
  <c r="P455" i="11"/>
  <c r="O455" i="11"/>
  <c r="A455" i="11"/>
  <c r="T454" i="11"/>
  <c r="P454" i="11"/>
  <c r="R454" i="11" s="1"/>
  <c r="O454" i="11"/>
  <c r="A454" i="11"/>
  <c r="T453" i="11"/>
  <c r="P453" i="11"/>
  <c r="O453" i="11"/>
  <c r="A453" i="11"/>
  <c r="T452" i="11"/>
  <c r="P452" i="11"/>
  <c r="O452" i="11"/>
  <c r="R452" i="11" s="1"/>
  <c r="U452" i="11" s="1"/>
  <c r="A452" i="11"/>
  <c r="T451" i="11"/>
  <c r="P451" i="11"/>
  <c r="O451" i="11"/>
  <c r="R451" i="11" s="1"/>
  <c r="A451" i="11"/>
  <c r="T450" i="11"/>
  <c r="P450" i="11"/>
  <c r="O450" i="11"/>
  <c r="A450" i="11"/>
  <c r="T449" i="11"/>
  <c r="P449" i="11"/>
  <c r="O449" i="11"/>
  <c r="R449" i="11" s="1"/>
  <c r="A449" i="11"/>
  <c r="T448" i="11"/>
  <c r="P448" i="11"/>
  <c r="O448" i="11"/>
  <c r="A448" i="11"/>
  <c r="T447" i="11"/>
  <c r="P447" i="11"/>
  <c r="O447" i="11"/>
  <c r="R447" i="11" s="1"/>
  <c r="U447" i="11" s="1"/>
  <c r="A447" i="11"/>
  <c r="T446" i="11"/>
  <c r="P446" i="11"/>
  <c r="O446" i="11"/>
  <c r="A446" i="11"/>
  <c r="T445" i="11"/>
  <c r="P445" i="11"/>
  <c r="O445" i="11"/>
  <c r="A445" i="11"/>
  <c r="T444" i="11"/>
  <c r="P444" i="11"/>
  <c r="O444" i="11"/>
  <c r="A444" i="11"/>
  <c r="T443" i="11"/>
  <c r="P443" i="11"/>
  <c r="O443" i="11"/>
  <c r="A443" i="11"/>
  <c r="T442" i="11"/>
  <c r="P442" i="11"/>
  <c r="O442" i="11"/>
  <c r="A442" i="11"/>
  <c r="T441" i="11"/>
  <c r="P441" i="11"/>
  <c r="O441" i="11"/>
  <c r="A441" i="11"/>
  <c r="T440" i="11"/>
  <c r="P440" i="11"/>
  <c r="O440" i="11"/>
  <c r="A440" i="11"/>
  <c r="T439" i="11"/>
  <c r="P439" i="11"/>
  <c r="O439" i="11"/>
  <c r="A439" i="11"/>
  <c r="T438" i="11"/>
  <c r="P438" i="11"/>
  <c r="R438" i="11" s="1"/>
  <c r="U438" i="11" s="1"/>
  <c r="O438" i="11"/>
  <c r="A438" i="11"/>
  <c r="T437" i="11"/>
  <c r="P437" i="11"/>
  <c r="O437" i="11"/>
  <c r="A437" i="11"/>
  <c r="T436" i="11"/>
  <c r="P436" i="11"/>
  <c r="O436" i="11"/>
  <c r="R436" i="11" s="1"/>
  <c r="U436" i="11" s="1"/>
  <c r="A436" i="11"/>
  <c r="T435" i="11"/>
  <c r="P435" i="11"/>
  <c r="O435" i="11"/>
  <c r="R435" i="11" s="1"/>
  <c r="A435" i="11"/>
  <c r="T434" i="11"/>
  <c r="P434" i="11"/>
  <c r="O434" i="11"/>
  <c r="A434" i="11"/>
  <c r="T433" i="11"/>
  <c r="P433" i="11"/>
  <c r="O433" i="11"/>
  <c r="A433" i="11"/>
  <c r="T432" i="11"/>
  <c r="P432" i="11"/>
  <c r="O432" i="11"/>
  <c r="A432" i="11"/>
  <c r="T431" i="11"/>
  <c r="P431" i="11"/>
  <c r="O431" i="11"/>
  <c r="A431" i="11"/>
  <c r="T430" i="11"/>
  <c r="P430" i="11"/>
  <c r="O430" i="11"/>
  <c r="A430" i="11"/>
  <c r="T429" i="11"/>
  <c r="P429" i="11"/>
  <c r="O429" i="11"/>
  <c r="A429" i="11"/>
  <c r="T428" i="11"/>
  <c r="P428" i="11"/>
  <c r="O428" i="11"/>
  <c r="R428" i="11" s="1"/>
  <c r="A428" i="11"/>
  <c r="T427" i="11"/>
  <c r="P427" i="11"/>
  <c r="O427" i="11"/>
  <c r="A427" i="11"/>
  <c r="T426" i="11"/>
  <c r="P426" i="11"/>
  <c r="R426" i="11" s="1"/>
  <c r="O426" i="11"/>
  <c r="A426" i="11"/>
  <c r="T425" i="11"/>
  <c r="P425" i="11"/>
  <c r="O425" i="11"/>
  <c r="A425" i="11"/>
  <c r="T424" i="11"/>
  <c r="P424" i="11"/>
  <c r="R424" i="11" s="1"/>
  <c r="O424" i="11"/>
  <c r="A424" i="11"/>
  <c r="T423" i="11"/>
  <c r="P423" i="11"/>
  <c r="O423" i="11"/>
  <c r="A423" i="11"/>
  <c r="T422" i="11"/>
  <c r="P422" i="11"/>
  <c r="R422" i="11" s="1"/>
  <c r="U422" i="11" s="1"/>
  <c r="O422" i="11"/>
  <c r="A422" i="11"/>
  <c r="T421" i="11"/>
  <c r="P421" i="11"/>
  <c r="O421" i="11"/>
  <c r="A421" i="11"/>
  <c r="T420" i="11"/>
  <c r="P420" i="11"/>
  <c r="O420" i="11"/>
  <c r="R420" i="11" s="1"/>
  <c r="A420" i="11"/>
  <c r="T419" i="11"/>
  <c r="P419" i="11"/>
  <c r="O419" i="11"/>
  <c r="R419" i="11" s="1"/>
  <c r="A419" i="11"/>
  <c r="T418" i="11"/>
  <c r="P418" i="11"/>
  <c r="O418" i="11"/>
  <c r="A418" i="11"/>
  <c r="T417" i="11"/>
  <c r="P417" i="11"/>
  <c r="O417" i="11"/>
  <c r="A417" i="11"/>
  <c r="T416" i="11"/>
  <c r="P416" i="11"/>
  <c r="O416" i="11"/>
  <c r="A416" i="11"/>
  <c r="T415" i="11"/>
  <c r="P415" i="11"/>
  <c r="O415" i="11"/>
  <c r="A415" i="11"/>
  <c r="T414" i="11"/>
  <c r="P414" i="11"/>
  <c r="O414" i="11"/>
  <c r="A414" i="11"/>
  <c r="T413" i="11"/>
  <c r="P413" i="11"/>
  <c r="O413" i="11"/>
  <c r="A413" i="11"/>
  <c r="T412" i="11"/>
  <c r="P412" i="11"/>
  <c r="O412" i="11"/>
  <c r="A412" i="11"/>
  <c r="T411" i="11"/>
  <c r="P411" i="11"/>
  <c r="O411" i="11"/>
  <c r="A411" i="11"/>
  <c r="T410" i="11"/>
  <c r="P410" i="11"/>
  <c r="R410" i="11" s="1"/>
  <c r="O410" i="11"/>
  <c r="A410" i="11"/>
  <c r="T409" i="11"/>
  <c r="P409" i="11"/>
  <c r="O409" i="11"/>
  <c r="A409" i="11"/>
  <c r="T408" i="11"/>
  <c r="P408" i="11"/>
  <c r="R408" i="11" s="1"/>
  <c r="O408" i="11"/>
  <c r="A408" i="11"/>
  <c r="T407" i="11"/>
  <c r="P407" i="11"/>
  <c r="O407" i="11"/>
  <c r="A407" i="11"/>
  <c r="T406" i="11"/>
  <c r="P406" i="11"/>
  <c r="R406" i="11" s="1"/>
  <c r="U406" i="11" s="1"/>
  <c r="O406" i="11"/>
  <c r="A406" i="11"/>
  <c r="T405" i="11"/>
  <c r="P405" i="11"/>
  <c r="O405" i="11"/>
  <c r="A405" i="11"/>
  <c r="T404" i="11"/>
  <c r="P404" i="11"/>
  <c r="O404" i="11"/>
  <c r="R404" i="11" s="1"/>
  <c r="A404" i="11"/>
  <c r="T403" i="11"/>
  <c r="P403" i="11"/>
  <c r="O403" i="11"/>
  <c r="R403" i="11" s="1"/>
  <c r="A403" i="11"/>
  <c r="T402" i="11"/>
  <c r="P402" i="11"/>
  <c r="O402" i="11"/>
  <c r="A402" i="11"/>
  <c r="T401" i="11"/>
  <c r="P401" i="11"/>
  <c r="O401" i="11"/>
  <c r="A401" i="11"/>
  <c r="T400" i="11"/>
  <c r="P400" i="11"/>
  <c r="O400" i="11"/>
  <c r="A400" i="11"/>
  <c r="T399" i="11"/>
  <c r="P399" i="11"/>
  <c r="O399" i="11"/>
  <c r="A399" i="11"/>
  <c r="T398" i="11"/>
  <c r="P398" i="11"/>
  <c r="O398" i="11"/>
  <c r="A398" i="11"/>
  <c r="T397" i="11"/>
  <c r="P397" i="11"/>
  <c r="O397" i="11"/>
  <c r="A397" i="11"/>
  <c r="T396" i="11"/>
  <c r="P396" i="11"/>
  <c r="O396" i="11"/>
  <c r="R396" i="11" s="1"/>
  <c r="A396" i="11"/>
  <c r="T395" i="11"/>
  <c r="P395" i="11"/>
  <c r="O395" i="11"/>
  <c r="A395" i="11"/>
  <c r="T394" i="11"/>
  <c r="P394" i="11"/>
  <c r="R394" i="11" s="1"/>
  <c r="O394" i="11"/>
  <c r="A394" i="11"/>
  <c r="T393" i="11"/>
  <c r="P393" i="11"/>
  <c r="O393" i="11"/>
  <c r="A393" i="11"/>
  <c r="T392" i="11"/>
  <c r="P392" i="11"/>
  <c r="R392" i="11" s="1"/>
  <c r="O392" i="11"/>
  <c r="A392" i="11"/>
  <c r="T391" i="11"/>
  <c r="P391" i="11"/>
  <c r="O391" i="11"/>
  <c r="A391" i="11"/>
  <c r="T390" i="11"/>
  <c r="P390" i="11"/>
  <c r="R390" i="11" s="1"/>
  <c r="U390" i="11" s="1"/>
  <c r="O390" i="11"/>
  <c r="A390" i="11"/>
  <c r="T389" i="11"/>
  <c r="P389" i="11"/>
  <c r="O389" i="11"/>
  <c r="A389" i="11"/>
  <c r="T388" i="11"/>
  <c r="P388" i="11"/>
  <c r="R388" i="11" s="1"/>
  <c r="U388" i="11" s="1"/>
  <c r="O388" i="11"/>
  <c r="A388" i="11"/>
  <c r="T387" i="11"/>
  <c r="P387" i="11"/>
  <c r="O387" i="11"/>
  <c r="A387" i="11"/>
  <c r="T386" i="11"/>
  <c r="P386" i="11"/>
  <c r="R386" i="11" s="1"/>
  <c r="U386" i="11" s="1"/>
  <c r="O386" i="11"/>
  <c r="A386" i="11"/>
  <c r="T385" i="11"/>
  <c r="P385" i="11"/>
  <c r="O385" i="11"/>
  <c r="A385" i="11"/>
  <c r="T384" i="11"/>
  <c r="P384" i="11"/>
  <c r="R384" i="11" s="1"/>
  <c r="U384" i="11" s="1"/>
  <c r="O384" i="11"/>
  <c r="A384" i="11"/>
  <c r="T383" i="11"/>
  <c r="P383" i="11"/>
  <c r="O383" i="11"/>
  <c r="A383" i="11"/>
  <c r="T382" i="11"/>
  <c r="P382" i="11"/>
  <c r="R382" i="11" s="1"/>
  <c r="U382" i="11" s="1"/>
  <c r="O382" i="11"/>
  <c r="A382" i="11"/>
  <c r="T381" i="11"/>
  <c r="P381" i="11"/>
  <c r="O381" i="11"/>
  <c r="A381" i="11"/>
  <c r="T380" i="11"/>
  <c r="P380" i="11"/>
  <c r="R380" i="11" s="1"/>
  <c r="U380" i="11" s="1"/>
  <c r="O380" i="11"/>
  <c r="A380" i="11"/>
  <c r="T379" i="11"/>
  <c r="P379" i="11"/>
  <c r="O379" i="11"/>
  <c r="A379" i="11"/>
  <c r="T378" i="11"/>
  <c r="P378" i="11"/>
  <c r="R378" i="11" s="1"/>
  <c r="U378" i="11" s="1"/>
  <c r="O378" i="11"/>
  <c r="A378" i="11"/>
  <c r="T377" i="11"/>
  <c r="P377" i="11"/>
  <c r="O377" i="11"/>
  <c r="A377" i="11"/>
  <c r="T376" i="11"/>
  <c r="P376" i="11"/>
  <c r="R376" i="11" s="1"/>
  <c r="U376" i="11" s="1"/>
  <c r="O376" i="11"/>
  <c r="A376" i="11"/>
  <c r="T375" i="11"/>
  <c r="P375" i="11"/>
  <c r="O375" i="11"/>
  <c r="A375" i="11"/>
  <c r="T374" i="11"/>
  <c r="P374" i="11"/>
  <c r="R374" i="11" s="1"/>
  <c r="U374" i="11" s="1"/>
  <c r="O374" i="11"/>
  <c r="A374" i="11"/>
  <c r="T373" i="11"/>
  <c r="P373" i="11"/>
  <c r="O373" i="11"/>
  <c r="A373" i="11"/>
  <c r="T372" i="11"/>
  <c r="P372" i="11"/>
  <c r="R372" i="11" s="1"/>
  <c r="U372" i="11" s="1"/>
  <c r="O372" i="11"/>
  <c r="A372" i="11"/>
  <c r="T371" i="11"/>
  <c r="P371" i="11"/>
  <c r="O371" i="11"/>
  <c r="A371" i="11"/>
  <c r="T370" i="11"/>
  <c r="P370" i="11"/>
  <c r="R370" i="11" s="1"/>
  <c r="U370" i="11" s="1"/>
  <c r="O370" i="11"/>
  <c r="A370" i="11"/>
  <c r="T369" i="11"/>
  <c r="P369" i="11"/>
  <c r="O369" i="11"/>
  <c r="A369" i="11"/>
  <c r="T368" i="11"/>
  <c r="P368" i="11"/>
  <c r="R368" i="11" s="1"/>
  <c r="U368" i="11" s="1"/>
  <c r="O368" i="11"/>
  <c r="A368" i="11"/>
  <c r="T367" i="11"/>
  <c r="P367" i="11"/>
  <c r="O367" i="11"/>
  <c r="A367" i="11"/>
  <c r="T366" i="11"/>
  <c r="P366" i="11"/>
  <c r="R366" i="11" s="1"/>
  <c r="U366" i="11" s="1"/>
  <c r="O366" i="11"/>
  <c r="A366" i="11"/>
  <c r="T365" i="11"/>
  <c r="P365" i="11"/>
  <c r="O365" i="11"/>
  <c r="A365" i="11"/>
  <c r="T364" i="11"/>
  <c r="P364" i="11"/>
  <c r="R364" i="11" s="1"/>
  <c r="U364" i="11" s="1"/>
  <c r="O364" i="11"/>
  <c r="A364" i="11"/>
  <c r="T363" i="11"/>
  <c r="P363" i="11"/>
  <c r="O363" i="11"/>
  <c r="A363" i="11"/>
  <c r="T362" i="11"/>
  <c r="P362" i="11"/>
  <c r="R362" i="11" s="1"/>
  <c r="U362" i="11" s="1"/>
  <c r="O362" i="11"/>
  <c r="A362" i="11"/>
  <c r="T361" i="11"/>
  <c r="P361" i="11"/>
  <c r="O361" i="11"/>
  <c r="A361" i="11"/>
  <c r="T360" i="11"/>
  <c r="P360" i="11"/>
  <c r="R360" i="11" s="1"/>
  <c r="U360" i="11" s="1"/>
  <c r="O360" i="11"/>
  <c r="A360" i="11"/>
  <c r="T359" i="11"/>
  <c r="P359" i="11"/>
  <c r="O359" i="11"/>
  <c r="A359" i="11"/>
  <c r="T358" i="11"/>
  <c r="P358" i="11"/>
  <c r="R358" i="11" s="1"/>
  <c r="U358" i="11" s="1"/>
  <c r="O358" i="11"/>
  <c r="A358" i="11"/>
  <c r="T357" i="11"/>
  <c r="P357" i="11"/>
  <c r="O357" i="11"/>
  <c r="A357" i="11"/>
  <c r="T356" i="11"/>
  <c r="P356" i="11"/>
  <c r="R356" i="11" s="1"/>
  <c r="U356" i="11" s="1"/>
  <c r="O356" i="11"/>
  <c r="A356" i="11"/>
  <c r="T355" i="11"/>
  <c r="P355" i="11"/>
  <c r="O355" i="11"/>
  <c r="A355" i="11"/>
  <c r="T354" i="11"/>
  <c r="P354" i="11"/>
  <c r="R354" i="11" s="1"/>
  <c r="U354" i="11" s="1"/>
  <c r="O354" i="11"/>
  <c r="A354" i="11"/>
  <c r="T353" i="11"/>
  <c r="P353" i="11"/>
  <c r="O353" i="11"/>
  <c r="A353" i="11"/>
  <c r="T352" i="11"/>
  <c r="P352" i="11"/>
  <c r="R352" i="11" s="1"/>
  <c r="U352" i="11" s="1"/>
  <c r="O352" i="11"/>
  <c r="A352" i="11"/>
  <c r="T351" i="11"/>
  <c r="P351" i="11"/>
  <c r="O351" i="11"/>
  <c r="A351" i="11"/>
  <c r="T350" i="11"/>
  <c r="P350" i="11"/>
  <c r="R350" i="11" s="1"/>
  <c r="U350" i="11" s="1"/>
  <c r="O350" i="11"/>
  <c r="A350" i="11"/>
  <c r="T349" i="11"/>
  <c r="P349" i="11"/>
  <c r="O349" i="11"/>
  <c r="A349" i="11"/>
  <c r="T348" i="11"/>
  <c r="P348" i="11"/>
  <c r="R348" i="11" s="1"/>
  <c r="U348" i="11" s="1"/>
  <c r="O348" i="11"/>
  <c r="A348" i="11"/>
  <c r="T347" i="11"/>
  <c r="P347" i="11"/>
  <c r="O347" i="11"/>
  <c r="A347" i="11"/>
  <c r="T346" i="11"/>
  <c r="P346" i="11"/>
  <c r="R346" i="11" s="1"/>
  <c r="U346" i="11" s="1"/>
  <c r="O346" i="11"/>
  <c r="A346" i="11"/>
  <c r="T345" i="11"/>
  <c r="P345" i="11"/>
  <c r="O345" i="11"/>
  <c r="A345" i="11"/>
  <c r="T344" i="11"/>
  <c r="P344" i="11"/>
  <c r="R344" i="11" s="1"/>
  <c r="U344" i="11" s="1"/>
  <c r="O344" i="11"/>
  <c r="A344" i="11"/>
  <c r="T343" i="11"/>
  <c r="P343" i="11"/>
  <c r="O343" i="11"/>
  <c r="A343" i="11"/>
  <c r="T342" i="11"/>
  <c r="P342" i="11"/>
  <c r="R342" i="11" s="1"/>
  <c r="U342" i="11" s="1"/>
  <c r="O342" i="11"/>
  <c r="A342" i="11"/>
  <c r="T341" i="11"/>
  <c r="P341" i="11"/>
  <c r="O341" i="11"/>
  <c r="A341" i="11"/>
  <c r="T340" i="11"/>
  <c r="P340" i="11"/>
  <c r="R340" i="11" s="1"/>
  <c r="U340" i="11" s="1"/>
  <c r="O340" i="11"/>
  <c r="A340" i="11"/>
  <c r="T339" i="11"/>
  <c r="P339" i="11"/>
  <c r="O339" i="11"/>
  <c r="A339" i="11"/>
  <c r="T338" i="11"/>
  <c r="P338" i="11"/>
  <c r="R338" i="11" s="1"/>
  <c r="U338" i="11" s="1"/>
  <c r="O338" i="11"/>
  <c r="A338" i="11"/>
  <c r="T337" i="11"/>
  <c r="P337" i="11"/>
  <c r="O337" i="11"/>
  <c r="A337" i="11"/>
  <c r="T336" i="11"/>
  <c r="P336" i="11"/>
  <c r="R336" i="11" s="1"/>
  <c r="U336" i="11" s="1"/>
  <c r="O336" i="11"/>
  <c r="A336" i="11"/>
  <c r="T335" i="11"/>
  <c r="P335" i="11"/>
  <c r="O335" i="11"/>
  <c r="A335" i="11"/>
  <c r="T334" i="11"/>
  <c r="P334" i="11"/>
  <c r="R334" i="11" s="1"/>
  <c r="U334" i="11" s="1"/>
  <c r="O334" i="11"/>
  <c r="A334" i="11"/>
  <c r="T333" i="11"/>
  <c r="P333" i="11"/>
  <c r="O333" i="11"/>
  <c r="A333" i="11"/>
  <c r="T332" i="11"/>
  <c r="P332" i="11"/>
  <c r="R332" i="11" s="1"/>
  <c r="U332" i="11" s="1"/>
  <c r="O332" i="11"/>
  <c r="A332" i="11"/>
  <c r="T331" i="11"/>
  <c r="P331" i="11"/>
  <c r="O331" i="11"/>
  <c r="A331" i="11"/>
  <c r="T330" i="11"/>
  <c r="P330" i="11"/>
  <c r="R330" i="11" s="1"/>
  <c r="U330" i="11" s="1"/>
  <c r="O330" i="11"/>
  <c r="A330" i="11"/>
  <c r="T329" i="11"/>
  <c r="P329" i="11"/>
  <c r="O329" i="11"/>
  <c r="A329" i="11"/>
  <c r="T328" i="11"/>
  <c r="P328" i="11"/>
  <c r="R328" i="11" s="1"/>
  <c r="U328" i="11" s="1"/>
  <c r="O328" i="11"/>
  <c r="A328" i="11"/>
  <c r="T327" i="11"/>
  <c r="P327" i="11"/>
  <c r="O327" i="11"/>
  <c r="A327" i="11"/>
  <c r="T326" i="11"/>
  <c r="P326" i="11"/>
  <c r="R326" i="11" s="1"/>
  <c r="U326" i="11" s="1"/>
  <c r="O326" i="11"/>
  <c r="A326" i="11"/>
  <c r="T325" i="11"/>
  <c r="P325" i="11"/>
  <c r="O325" i="11"/>
  <c r="A325" i="11"/>
  <c r="T324" i="11"/>
  <c r="P324" i="11"/>
  <c r="R324" i="11" s="1"/>
  <c r="U324" i="11" s="1"/>
  <c r="O324" i="11"/>
  <c r="A324" i="11"/>
  <c r="T323" i="11"/>
  <c r="P323" i="11"/>
  <c r="O323" i="11"/>
  <c r="A323" i="11"/>
  <c r="T322" i="11"/>
  <c r="P322" i="11"/>
  <c r="R322" i="11" s="1"/>
  <c r="U322" i="11" s="1"/>
  <c r="O322" i="11"/>
  <c r="A322" i="11"/>
  <c r="T321" i="11"/>
  <c r="P321" i="11"/>
  <c r="O321" i="11"/>
  <c r="A321" i="11"/>
  <c r="T320" i="11"/>
  <c r="P320" i="11"/>
  <c r="R320" i="11" s="1"/>
  <c r="U320" i="11" s="1"/>
  <c r="O320" i="11"/>
  <c r="A320" i="11"/>
  <c r="T319" i="11"/>
  <c r="P319" i="11"/>
  <c r="O319" i="11"/>
  <c r="A319" i="11"/>
  <c r="T318" i="11"/>
  <c r="P318" i="11"/>
  <c r="R318" i="11" s="1"/>
  <c r="U318" i="11" s="1"/>
  <c r="O318" i="11"/>
  <c r="A318" i="11"/>
  <c r="T317" i="11"/>
  <c r="P317" i="11"/>
  <c r="O317" i="11"/>
  <c r="A317" i="11"/>
  <c r="T316" i="11"/>
  <c r="P316" i="11"/>
  <c r="R316" i="11" s="1"/>
  <c r="U316" i="11" s="1"/>
  <c r="O316" i="11"/>
  <c r="A316" i="11"/>
  <c r="T315" i="11"/>
  <c r="P315" i="11"/>
  <c r="O315" i="11"/>
  <c r="A315" i="11"/>
  <c r="T314" i="11"/>
  <c r="P314" i="11"/>
  <c r="R314" i="11" s="1"/>
  <c r="U314" i="11" s="1"/>
  <c r="O314" i="11"/>
  <c r="A314" i="11"/>
  <c r="T313" i="11"/>
  <c r="P313" i="11"/>
  <c r="O313" i="11"/>
  <c r="A313" i="11"/>
  <c r="T312" i="11"/>
  <c r="P312" i="11"/>
  <c r="R312" i="11" s="1"/>
  <c r="U312" i="11" s="1"/>
  <c r="O312" i="11"/>
  <c r="A312" i="11"/>
  <c r="T311" i="11"/>
  <c r="P311" i="11"/>
  <c r="O311" i="11"/>
  <c r="A311" i="11"/>
  <c r="T310" i="11"/>
  <c r="P310" i="11"/>
  <c r="R310" i="11" s="1"/>
  <c r="U310" i="11" s="1"/>
  <c r="O310" i="11"/>
  <c r="A310" i="11"/>
  <c r="T309" i="11"/>
  <c r="P309" i="11"/>
  <c r="O309" i="11"/>
  <c r="A309" i="11"/>
  <c r="T308" i="11"/>
  <c r="P308" i="11"/>
  <c r="R308" i="11" s="1"/>
  <c r="U308" i="11" s="1"/>
  <c r="O308" i="11"/>
  <c r="A308" i="11"/>
  <c r="T307" i="11"/>
  <c r="P307" i="11"/>
  <c r="O307" i="11"/>
  <c r="A307" i="11"/>
  <c r="T306" i="11"/>
  <c r="P306" i="11"/>
  <c r="R306" i="11" s="1"/>
  <c r="U306" i="11" s="1"/>
  <c r="O306" i="11"/>
  <c r="A306" i="11"/>
  <c r="T305" i="11"/>
  <c r="P305" i="11"/>
  <c r="O305" i="11"/>
  <c r="A305" i="11"/>
  <c r="T304" i="11"/>
  <c r="P304" i="11"/>
  <c r="R304" i="11" s="1"/>
  <c r="U304" i="11" s="1"/>
  <c r="O304" i="11"/>
  <c r="A304" i="11"/>
  <c r="T303" i="11"/>
  <c r="P303" i="11"/>
  <c r="O303" i="11"/>
  <c r="A303" i="11"/>
  <c r="T302" i="11"/>
  <c r="P302" i="11"/>
  <c r="R302" i="11" s="1"/>
  <c r="U302" i="11" s="1"/>
  <c r="O302" i="11"/>
  <c r="A302" i="11"/>
  <c r="T301" i="11"/>
  <c r="P301" i="11"/>
  <c r="O301" i="11"/>
  <c r="A301" i="11"/>
  <c r="T300" i="11"/>
  <c r="P300" i="11"/>
  <c r="R300" i="11" s="1"/>
  <c r="U300" i="11" s="1"/>
  <c r="O300" i="11"/>
  <c r="A300" i="11"/>
  <c r="T299" i="11"/>
  <c r="P299" i="11"/>
  <c r="O299" i="11"/>
  <c r="A299" i="11"/>
  <c r="T298" i="11"/>
  <c r="P298" i="11"/>
  <c r="R298" i="11" s="1"/>
  <c r="U298" i="11" s="1"/>
  <c r="O298" i="11"/>
  <c r="A298" i="11"/>
  <c r="T297" i="11"/>
  <c r="P297" i="11"/>
  <c r="O297" i="11"/>
  <c r="A297" i="11"/>
  <c r="T296" i="11"/>
  <c r="P296" i="11"/>
  <c r="R296" i="11" s="1"/>
  <c r="U296" i="11" s="1"/>
  <c r="O296" i="11"/>
  <c r="A296" i="11"/>
  <c r="T295" i="11"/>
  <c r="P295" i="11"/>
  <c r="O295" i="11"/>
  <c r="A295" i="11"/>
  <c r="T294" i="11"/>
  <c r="P294" i="11"/>
  <c r="R294" i="11" s="1"/>
  <c r="U294" i="11" s="1"/>
  <c r="O294" i="11"/>
  <c r="A294" i="11"/>
  <c r="T293" i="11"/>
  <c r="P293" i="11"/>
  <c r="O293" i="11"/>
  <c r="A293" i="11"/>
  <c r="T292" i="11"/>
  <c r="P292" i="11"/>
  <c r="R292" i="11" s="1"/>
  <c r="U292" i="11" s="1"/>
  <c r="O292" i="11"/>
  <c r="A292" i="11"/>
  <c r="T291" i="11"/>
  <c r="P291" i="11"/>
  <c r="O291" i="11"/>
  <c r="A291" i="11"/>
  <c r="T290" i="11"/>
  <c r="P290" i="11"/>
  <c r="R290" i="11" s="1"/>
  <c r="U290" i="11" s="1"/>
  <c r="O290" i="11"/>
  <c r="A290" i="11"/>
  <c r="T289" i="11"/>
  <c r="P289" i="11"/>
  <c r="O289" i="11"/>
  <c r="A289" i="11"/>
  <c r="T288" i="11"/>
  <c r="P288" i="11"/>
  <c r="R288" i="11" s="1"/>
  <c r="U288" i="11" s="1"/>
  <c r="O288" i="11"/>
  <c r="A288" i="11"/>
  <c r="T287" i="11"/>
  <c r="P287" i="11"/>
  <c r="O287" i="11"/>
  <c r="A287" i="11"/>
  <c r="T286" i="11"/>
  <c r="P286" i="11"/>
  <c r="O286" i="11"/>
  <c r="R286" i="11" s="1"/>
  <c r="U286" i="11" s="1"/>
  <c r="A286" i="11"/>
  <c r="T285" i="11"/>
  <c r="P285" i="11"/>
  <c r="O285" i="11"/>
  <c r="A285" i="11"/>
  <c r="T284" i="11"/>
  <c r="P284" i="11"/>
  <c r="O284" i="11"/>
  <c r="A284" i="11"/>
  <c r="T283" i="11"/>
  <c r="P283" i="11"/>
  <c r="O283" i="11"/>
  <c r="A283" i="11"/>
  <c r="T282" i="11"/>
  <c r="P282" i="11"/>
  <c r="O282" i="11"/>
  <c r="R282" i="11" s="1"/>
  <c r="A282" i="11"/>
  <c r="T281" i="11"/>
  <c r="P281" i="11"/>
  <c r="O281" i="11"/>
  <c r="A281" i="11"/>
  <c r="T280" i="11"/>
  <c r="P280" i="11"/>
  <c r="R280" i="11" s="1"/>
  <c r="O280" i="11"/>
  <c r="A280" i="11"/>
  <c r="T279" i="11"/>
  <c r="P279" i="11"/>
  <c r="O279" i="11"/>
  <c r="A279" i="11"/>
  <c r="T278" i="11"/>
  <c r="P278" i="11"/>
  <c r="R278" i="11" s="1"/>
  <c r="U278" i="11" s="1"/>
  <c r="O278" i="11"/>
  <c r="A278" i="11"/>
  <c r="T277" i="11"/>
  <c r="P277" i="11"/>
  <c r="O277" i="11"/>
  <c r="A277" i="11"/>
  <c r="T276" i="11"/>
  <c r="P276" i="11"/>
  <c r="R276" i="11" s="1"/>
  <c r="O276" i="11"/>
  <c r="A276" i="11"/>
  <c r="T275" i="11"/>
  <c r="P275" i="11"/>
  <c r="O275" i="11"/>
  <c r="A275" i="11"/>
  <c r="T274" i="11"/>
  <c r="P274" i="11"/>
  <c r="O274" i="11"/>
  <c r="R274" i="11" s="1"/>
  <c r="A274" i="11"/>
  <c r="T273" i="11"/>
  <c r="P273" i="11"/>
  <c r="O273" i="11"/>
  <c r="R273" i="11" s="1"/>
  <c r="A273" i="11"/>
  <c r="T272" i="11"/>
  <c r="P272" i="11"/>
  <c r="O272" i="11"/>
  <c r="A272" i="11"/>
  <c r="T271" i="11"/>
  <c r="P271" i="11"/>
  <c r="O271" i="11"/>
  <c r="A271" i="11"/>
  <c r="T270" i="11"/>
  <c r="P270" i="11"/>
  <c r="O270" i="11"/>
  <c r="A270" i="11"/>
  <c r="T269" i="11"/>
  <c r="P269" i="11"/>
  <c r="O269" i="11"/>
  <c r="A269" i="11"/>
  <c r="T268" i="11"/>
  <c r="P268" i="11"/>
  <c r="O268" i="11"/>
  <c r="A268" i="11"/>
  <c r="T267" i="11"/>
  <c r="P267" i="11"/>
  <c r="O267" i="11"/>
  <c r="A267" i="11"/>
  <c r="T266" i="11"/>
  <c r="P266" i="11"/>
  <c r="O266" i="11"/>
  <c r="A266" i="11"/>
  <c r="T265" i="11"/>
  <c r="P265" i="11"/>
  <c r="O265" i="11"/>
  <c r="A265" i="11"/>
  <c r="T264" i="11"/>
  <c r="P264" i="11"/>
  <c r="R264" i="11" s="1"/>
  <c r="O264" i="11"/>
  <c r="A264" i="11"/>
  <c r="T263" i="11"/>
  <c r="P263" i="11"/>
  <c r="O263" i="11"/>
  <c r="A263" i="11"/>
  <c r="T262" i="11"/>
  <c r="P262" i="11"/>
  <c r="R262" i="11" s="1"/>
  <c r="O262" i="11"/>
  <c r="A262" i="11"/>
  <c r="T261" i="11"/>
  <c r="P261" i="11"/>
  <c r="O261" i="11"/>
  <c r="A261" i="11"/>
  <c r="T260" i="11"/>
  <c r="P260" i="11"/>
  <c r="R260" i="11" s="1"/>
  <c r="O260" i="11"/>
  <c r="A260" i="11"/>
  <c r="T259" i="11"/>
  <c r="P259" i="11"/>
  <c r="O259" i="11"/>
  <c r="A259" i="11"/>
  <c r="T258" i="11"/>
  <c r="P258" i="11"/>
  <c r="O258" i="11"/>
  <c r="R258" i="11" s="1"/>
  <c r="A258" i="11"/>
  <c r="T257" i="11"/>
  <c r="P257" i="11"/>
  <c r="O257" i="11"/>
  <c r="R257" i="11" s="1"/>
  <c r="A257" i="11"/>
  <c r="T256" i="11"/>
  <c r="P256" i="11"/>
  <c r="O256" i="11"/>
  <c r="A256" i="11"/>
  <c r="T255" i="11"/>
  <c r="P255" i="11"/>
  <c r="O255" i="11"/>
  <c r="A255" i="11"/>
  <c r="T254" i="11"/>
  <c r="P254" i="11"/>
  <c r="O254" i="11"/>
  <c r="A254" i="11"/>
  <c r="T253" i="11"/>
  <c r="P253" i="11"/>
  <c r="O253" i="11"/>
  <c r="R253" i="11" s="1"/>
  <c r="U253" i="11" s="1"/>
  <c r="A253" i="11"/>
  <c r="T252" i="11"/>
  <c r="P252" i="11"/>
  <c r="O252" i="11"/>
  <c r="A252" i="11"/>
  <c r="T251" i="11"/>
  <c r="P251" i="11"/>
  <c r="O251" i="11"/>
  <c r="A251" i="11"/>
  <c r="T250" i="11"/>
  <c r="P250" i="11"/>
  <c r="O250" i="11"/>
  <c r="A250" i="11"/>
  <c r="T249" i="11"/>
  <c r="P249" i="11"/>
  <c r="O249" i="11"/>
  <c r="A249" i="11"/>
  <c r="T248" i="11"/>
  <c r="P248" i="11"/>
  <c r="O248" i="11"/>
  <c r="A248" i="11"/>
  <c r="T247" i="11"/>
  <c r="P247" i="11"/>
  <c r="O247" i="11"/>
  <c r="A247" i="11"/>
  <c r="T246" i="11"/>
  <c r="P246" i="11"/>
  <c r="O246" i="11"/>
  <c r="R246" i="11" s="1"/>
  <c r="U246" i="11" s="1"/>
  <c r="A246" i="11"/>
  <c r="T245" i="11"/>
  <c r="P245" i="11"/>
  <c r="O245" i="11"/>
  <c r="A245" i="11"/>
  <c r="T244" i="11"/>
  <c r="P244" i="11"/>
  <c r="R244" i="11" s="1"/>
  <c r="U244" i="11" s="1"/>
  <c r="O244" i="11"/>
  <c r="A244" i="11"/>
  <c r="T243" i="11"/>
  <c r="P243" i="11"/>
  <c r="O243" i="11"/>
  <c r="A243" i="11"/>
  <c r="T242" i="11"/>
  <c r="P242" i="11"/>
  <c r="O242" i="11"/>
  <c r="R242" i="11" s="1"/>
  <c r="U242" i="11" s="1"/>
  <c r="A242" i="11"/>
  <c r="T241" i="11"/>
  <c r="P241" i="11"/>
  <c r="O241" i="11"/>
  <c r="R241" i="11" s="1"/>
  <c r="A241" i="11"/>
  <c r="T240" i="11"/>
  <c r="P240" i="11"/>
  <c r="O240" i="11"/>
  <c r="A240" i="11"/>
  <c r="T239" i="11"/>
  <c r="P239" i="11"/>
  <c r="O239" i="11"/>
  <c r="A239" i="11"/>
  <c r="T238" i="11"/>
  <c r="P238" i="11"/>
  <c r="O238" i="11"/>
  <c r="A238" i="11"/>
  <c r="T237" i="11"/>
  <c r="P237" i="11"/>
  <c r="O237" i="11"/>
  <c r="R237" i="11" s="1"/>
  <c r="A237" i="11"/>
  <c r="T236" i="11"/>
  <c r="P236" i="11"/>
  <c r="O236" i="11"/>
  <c r="A236" i="11"/>
  <c r="T235" i="11"/>
  <c r="P235" i="11"/>
  <c r="R235" i="11" s="1"/>
  <c r="U235" i="11" s="1"/>
  <c r="O235" i="11"/>
  <c r="A235" i="11"/>
  <c r="T234" i="11"/>
  <c r="P234" i="11"/>
  <c r="O234" i="11"/>
  <c r="A234" i="11"/>
  <c r="T233" i="11"/>
  <c r="P233" i="11"/>
  <c r="O233" i="11"/>
  <c r="R233" i="11" s="1"/>
  <c r="U233" i="11" s="1"/>
  <c r="A233" i="11"/>
  <c r="T232" i="11"/>
  <c r="P232" i="11"/>
  <c r="O232" i="11"/>
  <c r="A232" i="11"/>
  <c r="T231" i="11"/>
  <c r="P231" i="11"/>
  <c r="O231" i="11"/>
  <c r="A231" i="11"/>
  <c r="T230" i="11"/>
  <c r="P230" i="11"/>
  <c r="O230" i="11"/>
  <c r="A230" i="11"/>
  <c r="T229" i="11"/>
  <c r="P229" i="11"/>
  <c r="O229" i="11"/>
  <c r="R229" i="11" s="1"/>
  <c r="A229" i="11"/>
  <c r="T228" i="11"/>
  <c r="P228" i="11"/>
  <c r="O228" i="11"/>
  <c r="A228" i="11"/>
  <c r="T227" i="11"/>
  <c r="P227" i="11"/>
  <c r="R227" i="11" s="1"/>
  <c r="U227" i="11" s="1"/>
  <c r="O227" i="11"/>
  <c r="A227" i="11"/>
  <c r="T226" i="11"/>
  <c r="P226" i="11"/>
  <c r="O226" i="11"/>
  <c r="A226" i="11"/>
  <c r="T225" i="11"/>
  <c r="P225" i="11"/>
  <c r="O225" i="11"/>
  <c r="R225" i="11" s="1"/>
  <c r="U225" i="11" s="1"/>
  <c r="A225" i="11"/>
  <c r="T224" i="11"/>
  <c r="P224" i="11"/>
  <c r="O224" i="11"/>
  <c r="A224" i="11"/>
  <c r="T223" i="11"/>
  <c r="P223" i="11"/>
  <c r="O223" i="11"/>
  <c r="A223" i="11"/>
  <c r="T222" i="11"/>
  <c r="P222" i="11"/>
  <c r="O222" i="11"/>
  <c r="A222" i="11"/>
  <c r="T221" i="11"/>
  <c r="P221" i="11"/>
  <c r="O221" i="11"/>
  <c r="R221" i="11" s="1"/>
  <c r="A221" i="11"/>
  <c r="T220" i="11"/>
  <c r="P220" i="11"/>
  <c r="O220" i="11"/>
  <c r="A220" i="11"/>
  <c r="T219" i="11"/>
  <c r="P219" i="11"/>
  <c r="R219" i="11" s="1"/>
  <c r="U219" i="11" s="1"/>
  <c r="O219" i="11"/>
  <c r="A219" i="11"/>
  <c r="T218" i="11"/>
  <c r="P218" i="11"/>
  <c r="O218" i="11"/>
  <c r="A218" i="11"/>
  <c r="T217" i="11"/>
  <c r="P217" i="11"/>
  <c r="O217" i="11"/>
  <c r="R217" i="11" s="1"/>
  <c r="U217" i="11" s="1"/>
  <c r="A217" i="11"/>
  <c r="T216" i="11"/>
  <c r="P216" i="11"/>
  <c r="O216" i="11"/>
  <c r="A216" i="11"/>
  <c r="T215" i="11"/>
  <c r="P215" i="11"/>
  <c r="O215" i="11"/>
  <c r="A215" i="11"/>
  <c r="T214" i="11"/>
  <c r="P214" i="11"/>
  <c r="O214" i="11"/>
  <c r="A214" i="11"/>
  <c r="T213" i="11"/>
  <c r="P213" i="11"/>
  <c r="O213" i="11"/>
  <c r="R213" i="11" s="1"/>
  <c r="A213" i="11"/>
  <c r="T212" i="11"/>
  <c r="P212" i="11"/>
  <c r="O212" i="11"/>
  <c r="A212" i="11"/>
  <c r="T211" i="11"/>
  <c r="P211" i="11"/>
  <c r="R211" i="11" s="1"/>
  <c r="U211" i="11" s="1"/>
  <c r="O211" i="11"/>
  <c r="A211" i="11"/>
  <c r="T210" i="11"/>
  <c r="P210" i="11"/>
  <c r="O210" i="11"/>
  <c r="A210" i="11"/>
  <c r="T209" i="11"/>
  <c r="P209" i="11"/>
  <c r="O209" i="11"/>
  <c r="R209" i="11" s="1"/>
  <c r="U209" i="11" s="1"/>
  <c r="A209" i="11"/>
  <c r="T208" i="11"/>
  <c r="P208" i="11"/>
  <c r="O208" i="11"/>
  <c r="A208" i="11"/>
  <c r="T207" i="11"/>
  <c r="P207" i="11"/>
  <c r="O207" i="11"/>
  <c r="A207" i="11"/>
  <c r="T206" i="11"/>
  <c r="P206" i="11"/>
  <c r="O206" i="11"/>
  <c r="A206" i="11"/>
  <c r="T205" i="11"/>
  <c r="P205" i="11"/>
  <c r="O205" i="11"/>
  <c r="R205" i="11" s="1"/>
  <c r="A205" i="11"/>
  <c r="T204" i="11"/>
  <c r="P204" i="11"/>
  <c r="O204" i="11"/>
  <c r="A204" i="11"/>
  <c r="T203" i="11"/>
  <c r="P203" i="11"/>
  <c r="R203" i="11" s="1"/>
  <c r="U203" i="11" s="1"/>
  <c r="O203" i="11"/>
  <c r="A203" i="11"/>
  <c r="T202" i="11"/>
  <c r="P202" i="11"/>
  <c r="O202" i="11"/>
  <c r="A202" i="11"/>
  <c r="T201" i="11"/>
  <c r="P201" i="11"/>
  <c r="O201" i="11"/>
  <c r="R201" i="11" s="1"/>
  <c r="U201" i="11" s="1"/>
  <c r="A201" i="11"/>
  <c r="T200" i="11"/>
  <c r="P200" i="11"/>
  <c r="O200" i="11"/>
  <c r="A200" i="11"/>
  <c r="T199" i="11"/>
  <c r="P199" i="11"/>
  <c r="O199" i="11"/>
  <c r="A199" i="11"/>
  <c r="T198" i="11"/>
  <c r="P198" i="11"/>
  <c r="O198" i="11"/>
  <c r="A198" i="11"/>
  <c r="T197" i="11"/>
  <c r="P197" i="11"/>
  <c r="O197" i="11"/>
  <c r="R197" i="11" s="1"/>
  <c r="A197" i="11"/>
  <c r="T196" i="11"/>
  <c r="P196" i="11"/>
  <c r="O196" i="11"/>
  <c r="A196" i="11"/>
  <c r="T195" i="11"/>
  <c r="P195" i="11"/>
  <c r="R195" i="11" s="1"/>
  <c r="U195" i="11" s="1"/>
  <c r="O195" i="11"/>
  <c r="A195" i="11"/>
  <c r="T194" i="11"/>
  <c r="P194" i="11"/>
  <c r="O194" i="11"/>
  <c r="A194" i="11"/>
  <c r="T193" i="11"/>
  <c r="P193" i="11"/>
  <c r="O193" i="11"/>
  <c r="R193" i="11" s="1"/>
  <c r="U193" i="11" s="1"/>
  <c r="A193" i="11"/>
  <c r="T192" i="11"/>
  <c r="P192" i="11"/>
  <c r="O192" i="11"/>
  <c r="A192" i="11"/>
  <c r="T191" i="11"/>
  <c r="P191" i="11"/>
  <c r="O191" i="11"/>
  <c r="A191" i="11"/>
  <c r="T190" i="11"/>
  <c r="P190" i="11"/>
  <c r="O190" i="11"/>
  <c r="A190" i="11"/>
  <c r="T189" i="11"/>
  <c r="P189" i="11"/>
  <c r="O189" i="11"/>
  <c r="R189" i="11" s="1"/>
  <c r="A189" i="11"/>
  <c r="T188" i="11"/>
  <c r="P188" i="11"/>
  <c r="O188" i="11"/>
  <c r="A188" i="11"/>
  <c r="T187" i="11"/>
  <c r="P187" i="11"/>
  <c r="R187" i="11" s="1"/>
  <c r="U187" i="11" s="1"/>
  <c r="O187" i="11"/>
  <c r="A187" i="11"/>
  <c r="T186" i="11"/>
  <c r="P186" i="11"/>
  <c r="O186" i="11"/>
  <c r="A186" i="11"/>
  <c r="T185" i="11"/>
  <c r="P185" i="11"/>
  <c r="O185" i="11"/>
  <c r="R185" i="11" s="1"/>
  <c r="A185" i="11"/>
  <c r="T184" i="11"/>
  <c r="P184" i="11"/>
  <c r="O184" i="11"/>
  <c r="A184" i="11"/>
  <c r="T183" i="11"/>
  <c r="P183" i="11"/>
  <c r="O183" i="11"/>
  <c r="A183" i="11"/>
  <c r="T182" i="11"/>
  <c r="P182" i="11"/>
  <c r="O182" i="11"/>
  <c r="A182" i="11"/>
  <c r="T181" i="11"/>
  <c r="P181" i="11"/>
  <c r="O181" i="11"/>
  <c r="R181" i="11" s="1"/>
  <c r="A181" i="11"/>
  <c r="T180" i="11"/>
  <c r="P180" i="11"/>
  <c r="O180" i="11"/>
  <c r="A180" i="11"/>
  <c r="T179" i="11"/>
  <c r="P179" i="11"/>
  <c r="R179" i="11" s="1"/>
  <c r="U179" i="11" s="1"/>
  <c r="O179" i="11"/>
  <c r="A179" i="11"/>
  <c r="T178" i="11"/>
  <c r="P178" i="11"/>
  <c r="O178" i="11"/>
  <c r="A178" i="11"/>
  <c r="T177" i="11"/>
  <c r="P177" i="11"/>
  <c r="O177" i="11"/>
  <c r="A177" i="11"/>
  <c r="T176" i="11"/>
  <c r="P176" i="11"/>
  <c r="O176" i="11"/>
  <c r="R176" i="11" s="1"/>
  <c r="U176" i="11" s="1"/>
  <c r="A176" i="11"/>
  <c r="T175" i="11"/>
  <c r="P175" i="11"/>
  <c r="O175" i="11"/>
  <c r="R175" i="11" s="1"/>
  <c r="A175" i="11"/>
  <c r="T174" i="11"/>
  <c r="P174" i="11"/>
  <c r="O174" i="11"/>
  <c r="A174" i="11"/>
  <c r="T173" i="11"/>
  <c r="P173" i="11"/>
  <c r="O173" i="11"/>
  <c r="A173" i="11"/>
  <c r="T172" i="11"/>
  <c r="P172" i="11"/>
  <c r="O172" i="11"/>
  <c r="R172" i="11" s="1"/>
  <c r="A172" i="11"/>
  <c r="T171" i="11"/>
  <c r="P171" i="11"/>
  <c r="O171" i="11"/>
  <c r="A171" i="11"/>
  <c r="T170" i="11"/>
  <c r="P170" i="11"/>
  <c r="R170" i="11" s="1"/>
  <c r="U170" i="11" s="1"/>
  <c r="O170" i="11"/>
  <c r="A170" i="11"/>
  <c r="T169" i="11"/>
  <c r="P169" i="11"/>
  <c r="O169" i="11"/>
  <c r="A169" i="11"/>
  <c r="T168" i="11"/>
  <c r="P168" i="11"/>
  <c r="O168" i="11"/>
  <c r="R168" i="11" s="1"/>
  <c r="U168" i="11" s="1"/>
  <c r="A168" i="11"/>
  <c r="T167" i="11"/>
  <c r="P167" i="11"/>
  <c r="O167" i="11"/>
  <c r="R167" i="11" s="1"/>
  <c r="A167" i="11"/>
  <c r="T166" i="11"/>
  <c r="P166" i="11"/>
  <c r="O166" i="11"/>
  <c r="A166" i="11"/>
  <c r="T165" i="11"/>
  <c r="P165" i="11"/>
  <c r="O165" i="11"/>
  <c r="A165" i="11"/>
  <c r="T164" i="11"/>
  <c r="P164" i="11"/>
  <c r="O164" i="11"/>
  <c r="R164" i="11" s="1"/>
  <c r="A164" i="11"/>
  <c r="T163" i="11"/>
  <c r="P163" i="11"/>
  <c r="O163" i="11"/>
  <c r="A163" i="11"/>
  <c r="T162" i="11"/>
  <c r="P162" i="11"/>
  <c r="R162" i="11" s="1"/>
  <c r="U162" i="11" s="1"/>
  <c r="O162" i="11"/>
  <c r="A162" i="11"/>
  <c r="T161" i="11"/>
  <c r="P161" i="11"/>
  <c r="O161" i="11"/>
  <c r="A161" i="11"/>
  <c r="T160" i="11"/>
  <c r="P160" i="11"/>
  <c r="O160" i="11"/>
  <c r="R160" i="11" s="1"/>
  <c r="U160" i="11" s="1"/>
  <c r="A160" i="11"/>
  <c r="T159" i="11"/>
  <c r="P159" i="11"/>
  <c r="O159" i="11"/>
  <c r="R159" i="11" s="1"/>
  <c r="A159" i="11"/>
  <c r="T158" i="11"/>
  <c r="P158" i="11"/>
  <c r="O158" i="11"/>
  <c r="A158" i="11"/>
  <c r="T157" i="11"/>
  <c r="P157" i="11"/>
  <c r="O157" i="11"/>
  <c r="A157" i="11"/>
  <c r="T156" i="11"/>
  <c r="P156" i="11"/>
  <c r="O156" i="11"/>
  <c r="R156" i="11" s="1"/>
  <c r="A156" i="11"/>
  <c r="T155" i="11"/>
  <c r="P155" i="11"/>
  <c r="O155" i="11"/>
  <c r="A155" i="11"/>
  <c r="T154" i="11"/>
  <c r="P154" i="11"/>
  <c r="R154" i="11" s="1"/>
  <c r="U154" i="11" s="1"/>
  <c r="O154" i="11"/>
  <c r="A154" i="11"/>
  <c r="T153" i="11"/>
  <c r="P153" i="11"/>
  <c r="O153" i="11"/>
  <c r="A153" i="11"/>
  <c r="T152" i="11"/>
  <c r="P152" i="11"/>
  <c r="O152" i="11"/>
  <c r="R152" i="11" s="1"/>
  <c r="U152" i="11" s="1"/>
  <c r="A152" i="11"/>
  <c r="T151" i="11"/>
  <c r="P151" i="11"/>
  <c r="O151" i="11"/>
  <c r="R151" i="11" s="1"/>
  <c r="A151" i="11"/>
  <c r="T150" i="11"/>
  <c r="P150" i="11"/>
  <c r="O150" i="11"/>
  <c r="A150" i="11"/>
  <c r="T149" i="11"/>
  <c r="P149" i="11"/>
  <c r="O149" i="11"/>
  <c r="A149" i="11"/>
  <c r="T148" i="11"/>
  <c r="P148" i="11"/>
  <c r="O148" i="11"/>
  <c r="R148" i="11" s="1"/>
  <c r="A148" i="11"/>
  <c r="T147" i="11"/>
  <c r="P147" i="11"/>
  <c r="O147" i="11"/>
  <c r="A147" i="11"/>
  <c r="T146" i="11"/>
  <c r="P146" i="11"/>
  <c r="R146" i="11" s="1"/>
  <c r="U146" i="11" s="1"/>
  <c r="O146" i="11"/>
  <c r="A146" i="11"/>
  <c r="T145" i="11"/>
  <c r="P145" i="11"/>
  <c r="O145" i="11"/>
  <c r="A145" i="11"/>
  <c r="T144" i="11"/>
  <c r="P144" i="11"/>
  <c r="O144" i="11"/>
  <c r="R144" i="11" s="1"/>
  <c r="U144" i="11" s="1"/>
  <c r="A144" i="11"/>
  <c r="T143" i="11"/>
  <c r="P143" i="11"/>
  <c r="O143" i="11"/>
  <c r="R143" i="11" s="1"/>
  <c r="A143" i="11"/>
  <c r="T142" i="11"/>
  <c r="P142" i="11"/>
  <c r="O142" i="11"/>
  <c r="A142" i="11"/>
  <c r="T141" i="11"/>
  <c r="P141" i="11"/>
  <c r="O141" i="11"/>
  <c r="A141" i="11"/>
  <c r="T140" i="11"/>
  <c r="P140" i="11"/>
  <c r="O140" i="11"/>
  <c r="R140" i="11" s="1"/>
  <c r="A140" i="11"/>
  <c r="T139" i="11"/>
  <c r="P139" i="11"/>
  <c r="O139" i="11"/>
  <c r="A139" i="11"/>
  <c r="T138" i="11"/>
  <c r="P138" i="11"/>
  <c r="R138" i="11" s="1"/>
  <c r="U138" i="11" s="1"/>
  <c r="O138" i="11"/>
  <c r="A138" i="11"/>
  <c r="T137" i="11"/>
  <c r="P137" i="11"/>
  <c r="O137" i="11"/>
  <c r="A137" i="11"/>
  <c r="T136" i="11"/>
  <c r="P136" i="11"/>
  <c r="O136" i="11"/>
  <c r="R136" i="11" s="1"/>
  <c r="U136" i="11" s="1"/>
  <c r="A136" i="11"/>
  <c r="T135" i="11"/>
  <c r="P135" i="11"/>
  <c r="O135" i="11"/>
  <c r="R135" i="11" s="1"/>
  <c r="A135" i="11"/>
  <c r="T134" i="11"/>
  <c r="P134" i="11"/>
  <c r="O134" i="11"/>
  <c r="A134" i="11"/>
  <c r="T133" i="11"/>
  <c r="P133" i="11"/>
  <c r="O133" i="11"/>
  <c r="A133" i="11"/>
  <c r="T132" i="11"/>
  <c r="P132" i="11"/>
  <c r="O132" i="11"/>
  <c r="R132" i="11" s="1"/>
  <c r="A132" i="11"/>
  <c r="T131" i="11"/>
  <c r="P131" i="11"/>
  <c r="O131" i="11"/>
  <c r="A131" i="11"/>
  <c r="T130" i="11"/>
  <c r="P130" i="11"/>
  <c r="R130" i="11" s="1"/>
  <c r="U130" i="11" s="1"/>
  <c r="O130" i="11"/>
  <c r="A130" i="11"/>
  <c r="T129" i="11"/>
  <c r="P129" i="11"/>
  <c r="O129" i="11"/>
  <c r="A129" i="11"/>
  <c r="T128" i="11"/>
  <c r="P128" i="11"/>
  <c r="O128" i="11"/>
  <c r="R128" i="11" s="1"/>
  <c r="U128" i="11" s="1"/>
  <c r="A128" i="11"/>
  <c r="T127" i="11"/>
  <c r="P127" i="11"/>
  <c r="O127" i="11"/>
  <c r="R127" i="11" s="1"/>
  <c r="A127" i="11"/>
  <c r="T126" i="11"/>
  <c r="P126" i="11"/>
  <c r="O126" i="11"/>
  <c r="A126" i="11"/>
  <c r="T125" i="11"/>
  <c r="P125" i="11"/>
  <c r="O125" i="11"/>
  <c r="A125" i="11"/>
  <c r="T124" i="11"/>
  <c r="P124" i="11"/>
  <c r="O124" i="11"/>
  <c r="R124" i="11" s="1"/>
  <c r="A124" i="11"/>
  <c r="T123" i="11"/>
  <c r="P123" i="11"/>
  <c r="O123" i="11"/>
  <c r="A123" i="11"/>
  <c r="T122" i="11"/>
  <c r="P122" i="11"/>
  <c r="R122" i="11" s="1"/>
  <c r="U122" i="11" s="1"/>
  <c r="O122" i="11"/>
  <c r="A122" i="11"/>
  <c r="T121" i="11"/>
  <c r="P121" i="11"/>
  <c r="O121" i="11"/>
  <c r="A121" i="11"/>
  <c r="T120" i="11"/>
  <c r="P120" i="11"/>
  <c r="O120" i="11"/>
  <c r="R120" i="11" s="1"/>
  <c r="U120" i="11" s="1"/>
  <c r="A120" i="11"/>
  <c r="T119" i="11"/>
  <c r="P119" i="11"/>
  <c r="O119" i="11"/>
  <c r="R119" i="11" s="1"/>
  <c r="A119" i="11"/>
  <c r="T118" i="11"/>
  <c r="P118" i="11"/>
  <c r="O118" i="11"/>
  <c r="A118" i="11"/>
  <c r="T117" i="11"/>
  <c r="P117" i="11"/>
  <c r="O117" i="11"/>
  <c r="A117" i="11"/>
  <c r="T116" i="11"/>
  <c r="P116" i="11"/>
  <c r="O116" i="11"/>
  <c r="R116" i="11" s="1"/>
  <c r="A116" i="11"/>
  <c r="T115" i="11"/>
  <c r="P115" i="11"/>
  <c r="O115" i="11"/>
  <c r="A115" i="11"/>
  <c r="T114" i="11"/>
  <c r="P114" i="11"/>
  <c r="R114" i="11" s="1"/>
  <c r="U114" i="11" s="1"/>
  <c r="O114" i="11"/>
  <c r="A114" i="11"/>
  <c r="T113" i="11"/>
  <c r="P113" i="11"/>
  <c r="O113" i="11"/>
  <c r="A113" i="11"/>
  <c r="T112" i="11"/>
  <c r="P112" i="11"/>
  <c r="O112" i="11"/>
  <c r="R112" i="11" s="1"/>
  <c r="U112" i="11" s="1"/>
  <c r="A112" i="11"/>
  <c r="T111" i="11"/>
  <c r="P111" i="11"/>
  <c r="O111" i="11"/>
  <c r="R111" i="11" s="1"/>
  <c r="A111" i="11"/>
  <c r="T110" i="11"/>
  <c r="P110" i="11"/>
  <c r="O110" i="11"/>
  <c r="A110" i="11"/>
  <c r="T109" i="11"/>
  <c r="P109" i="11"/>
  <c r="O109" i="11"/>
  <c r="A109" i="11"/>
  <c r="T108" i="11"/>
  <c r="P108" i="11"/>
  <c r="O108" i="11"/>
  <c r="R108" i="11" s="1"/>
  <c r="A108" i="11"/>
  <c r="T107" i="11"/>
  <c r="P107" i="11"/>
  <c r="O107" i="11"/>
  <c r="A107" i="11"/>
  <c r="T106" i="11"/>
  <c r="P106" i="11"/>
  <c r="R106" i="11" s="1"/>
  <c r="U106" i="11" s="1"/>
  <c r="O106" i="11"/>
  <c r="A106" i="11"/>
  <c r="T105" i="11"/>
  <c r="P105" i="11"/>
  <c r="O105" i="11"/>
  <c r="A105" i="11"/>
  <c r="T104" i="11"/>
  <c r="P104" i="11"/>
  <c r="O104" i="11"/>
  <c r="R104" i="11" s="1"/>
  <c r="U104" i="11" s="1"/>
  <c r="A104" i="11"/>
  <c r="T103" i="11"/>
  <c r="P103" i="11"/>
  <c r="O103" i="11"/>
  <c r="R103" i="11" s="1"/>
  <c r="A103" i="11"/>
  <c r="T102" i="11"/>
  <c r="P102" i="11"/>
  <c r="O102" i="11"/>
  <c r="A102" i="11"/>
  <c r="T101" i="11"/>
  <c r="P101" i="11"/>
  <c r="O101" i="11"/>
  <c r="A101" i="11"/>
  <c r="T100" i="11"/>
  <c r="P100" i="11"/>
  <c r="O100" i="11"/>
  <c r="R100" i="11" s="1"/>
  <c r="A100" i="11"/>
  <c r="T99" i="11"/>
  <c r="P99" i="11"/>
  <c r="O99" i="11"/>
  <c r="A99" i="11"/>
  <c r="T98" i="11"/>
  <c r="P98" i="11"/>
  <c r="R98" i="11" s="1"/>
  <c r="U98" i="11" s="1"/>
  <c r="O98" i="11"/>
  <c r="A98" i="11"/>
  <c r="T97" i="11"/>
  <c r="P97" i="11"/>
  <c r="O97" i="11"/>
  <c r="A97" i="11"/>
  <c r="T96" i="11"/>
  <c r="P96" i="11"/>
  <c r="O96" i="11"/>
  <c r="R96" i="11" s="1"/>
  <c r="U96" i="11" s="1"/>
  <c r="A96" i="11"/>
  <c r="T95" i="11"/>
  <c r="P95" i="11"/>
  <c r="O95" i="11"/>
  <c r="R95" i="11" s="1"/>
  <c r="A95" i="11"/>
  <c r="T94" i="11"/>
  <c r="P94" i="11"/>
  <c r="O94" i="11"/>
  <c r="A94" i="11"/>
  <c r="T93" i="11"/>
  <c r="P93" i="11"/>
  <c r="O93" i="11"/>
  <c r="A93" i="11"/>
  <c r="T92" i="11"/>
  <c r="P92" i="11"/>
  <c r="O92" i="11"/>
  <c r="R92" i="11" s="1"/>
  <c r="A92" i="11"/>
  <c r="T91" i="11"/>
  <c r="P91" i="11"/>
  <c r="O91" i="11"/>
  <c r="A91" i="11"/>
  <c r="T90" i="11"/>
  <c r="P90" i="11"/>
  <c r="R90" i="11" s="1"/>
  <c r="U90" i="11" s="1"/>
  <c r="O90" i="11"/>
  <c r="A90" i="11"/>
  <c r="T89" i="11"/>
  <c r="P89" i="11"/>
  <c r="O89" i="11"/>
  <c r="A89" i="11"/>
  <c r="T88" i="11"/>
  <c r="P88" i="11"/>
  <c r="O88" i="11"/>
  <c r="R88" i="11" s="1"/>
  <c r="U88" i="11" s="1"/>
  <c r="A88" i="11"/>
  <c r="T87" i="11"/>
  <c r="P87" i="11"/>
  <c r="O87" i="11"/>
  <c r="R87" i="11" s="1"/>
  <c r="A87" i="11"/>
  <c r="T86" i="11"/>
  <c r="P86" i="11"/>
  <c r="O86" i="11"/>
  <c r="A86" i="11"/>
  <c r="T85" i="11"/>
  <c r="P85" i="11"/>
  <c r="O85" i="11"/>
  <c r="A85" i="11"/>
  <c r="T84" i="11"/>
  <c r="P84" i="11"/>
  <c r="O84" i="11"/>
  <c r="R84" i="11" s="1"/>
  <c r="A84" i="11"/>
  <c r="T83" i="11"/>
  <c r="P83" i="11"/>
  <c r="O83" i="11"/>
  <c r="A83" i="11"/>
  <c r="T82" i="11"/>
  <c r="P82" i="11"/>
  <c r="R82" i="11" s="1"/>
  <c r="U82" i="11" s="1"/>
  <c r="O82" i="11"/>
  <c r="A82" i="11"/>
  <c r="T81" i="11"/>
  <c r="P81" i="11"/>
  <c r="O81" i="11"/>
  <c r="A81" i="11"/>
  <c r="T80" i="11"/>
  <c r="P80" i="11"/>
  <c r="O80" i="11"/>
  <c r="R80" i="11" s="1"/>
  <c r="U80" i="11" s="1"/>
  <c r="A80" i="11"/>
  <c r="T79" i="11"/>
  <c r="P79" i="11"/>
  <c r="O79" i="11"/>
  <c r="R79" i="11" s="1"/>
  <c r="A79" i="11"/>
  <c r="T78" i="11"/>
  <c r="P78" i="11"/>
  <c r="O78" i="11"/>
  <c r="A78" i="11"/>
  <c r="T77" i="11"/>
  <c r="P77" i="11"/>
  <c r="O77" i="11"/>
  <c r="A77" i="11"/>
  <c r="T76" i="11"/>
  <c r="P76" i="11"/>
  <c r="O76" i="11"/>
  <c r="R76" i="11" s="1"/>
  <c r="A76" i="11"/>
  <c r="T75" i="11"/>
  <c r="P75" i="11"/>
  <c r="O75" i="11"/>
  <c r="A75" i="11"/>
  <c r="T74" i="11"/>
  <c r="P74" i="11"/>
  <c r="R74" i="11" s="1"/>
  <c r="U74" i="11" s="1"/>
  <c r="O74" i="11"/>
  <c r="A74" i="11"/>
  <c r="T73" i="11"/>
  <c r="P73" i="11"/>
  <c r="O73" i="11"/>
  <c r="A73" i="11"/>
  <c r="T72" i="11"/>
  <c r="P72" i="11"/>
  <c r="O72" i="11"/>
  <c r="R72" i="11" s="1"/>
  <c r="U72" i="11" s="1"/>
  <c r="A72" i="11"/>
  <c r="T71" i="11"/>
  <c r="P71" i="11"/>
  <c r="O71" i="11"/>
  <c r="R71" i="11" s="1"/>
  <c r="A71" i="11"/>
  <c r="T70" i="11"/>
  <c r="P70" i="11"/>
  <c r="O70" i="11"/>
  <c r="A70" i="11"/>
  <c r="T69" i="11"/>
  <c r="P69" i="11"/>
  <c r="O69" i="11"/>
  <c r="A69" i="11"/>
  <c r="T68" i="11"/>
  <c r="P68" i="11"/>
  <c r="O68" i="11"/>
  <c r="R68" i="11" s="1"/>
  <c r="A68" i="11"/>
  <c r="T67" i="11"/>
  <c r="P67" i="11"/>
  <c r="O67" i="11"/>
  <c r="A67" i="11"/>
  <c r="T66" i="11"/>
  <c r="P66" i="11"/>
  <c r="R66" i="11" s="1"/>
  <c r="U66" i="11" s="1"/>
  <c r="O66" i="11"/>
  <c r="A66" i="11"/>
  <c r="T65" i="11"/>
  <c r="P65" i="11"/>
  <c r="O65" i="11"/>
  <c r="A65" i="11"/>
  <c r="T64" i="11"/>
  <c r="P64" i="11"/>
  <c r="O64" i="11"/>
  <c r="R64" i="11" s="1"/>
  <c r="U64" i="11" s="1"/>
  <c r="A64" i="11"/>
  <c r="T63" i="11"/>
  <c r="P63" i="11"/>
  <c r="O63" i="11"/>
  <c r="R63" i="11" s="1"/>
  <c r="A63" i="11"/>
  <c r="T62" i="11"/>
  <c r="P62" i="11"/>
  <c r="O62" i="11"/>
  <c r="A62" i="11"/>
  <c r="T61" i="11"/>
  <c r="P61" i="11"/>
  <c r="O61" i="11"/>
  <c r="A61" i="11"/>
  <c r="T60" i="11"/>
  <c r="P60" i="11"/>
  <c r="O60" i="11"/>
  <c r="R60" i="11" s="1"/>
  <c r="A60" i="11"/>
  <c r="T59" i="11"/>
  <c r="P59" i="11"/>
  <c r="O59" i="11"/>
  <c r="A59" i="11"/>
  <c r="T58" i="11"/>
  <c r="P58" i="11"/>
  <c r="R58" i="11" s="1"/>
  <c r="U58" i="11" s="1"/>
  <c r="O58" i="11"/>
  <c r="A58" i="11"/>
  <c r="T57" i="11"/>
  <c r="P57" i="11"/>
  <c r="O57" i="11"/>
  <c r="A57" i="11"/>
  <c r="T56" i="11"/>
  <c r="P56" i="11"/>
  <c r="O56" i="11"/>
  <c r="R56" i="11" s="1"/>
  <c r="U56" i="11" s="1"/>
  <c r="A56" i="11"/>
  <c r="T55" i="11"/>
  <c r="P55" i="11"/>
  <c r="O55" i="11"/>
  <c r="R55" i="11" s="1"/>
  <c r="A55" i="11"/>
  <c r="T54" i="11"/>
  <c r="P54" i="11"/>
  <c r="O54" i="11"/>
  <c r="A54" i="11"/>
  <c r="T53" i="11"/>
  <c r="P53" i="11"/>
  <c r="O53" i="11"/>
  <c r="A53" i="11"/>
  <c r="T52" i="11"/>
  <c r="P52" i="11"/>
  <c r="O52" i="11"/>
  <c r="R52" i="11" s="1"/>
  <c r="A52" i="11"/>
  <c r="T51" i="11"/>
  <c r="P51" i="11"/>
  <c r="O51" i="11"/>
  <c r="A51" i="11"/>
  <c r="T50" i="11"/>
  <c r="P50" i="11"/>
  <c r="R50" i="11" s="1"/>
  <c r="U50" i="11" s="1"/>
  <c r="O50" i="11"/>
  <c r="A50" i="11"/>
  <c r="T49" i="11"/>
  <c r="P49" i="11"/>
  <c r="O49" i="11"/>
  <c r="A49" i="11"/>
  <c r="T48" i="11"/>
  <c r="P48" i="11"/>
  <c r="O48" i="11"/>
  <c r="R48" i="11" s="1"/>
  <c r="U48" i="11" s="1"/>
  <c r="A48" i="11"/>
  <c r="T47" i="11"/>
  <c r="P47" i="11"/>
  <c r="O47" i="11"/>
  <c r="R47" i="11" s="1"/>
  <c r="A47" i="11"/>
  <c r="T12" i="11"/>
  <c r="P12" i="11"/>
  <c r="T1011" i="10"/>
  <c r="P1011" i="10"/>
  <c r="O1011" i="10"/>
  <c r="T1010" i="10"/>
  <c r="P1010" i="10"/>
  <c r="O1010" i="10"/>
  <c r="T1009" i="10"/>
  <c r="P1009" i="10"/>
  <c r="R1009" i="10" s="1"/>
  <c r="U1009" i="10" s="1"/>
  <c r="O1009" i="10"/>
  <c r="A1009" i="10"/>
  <c r="T1008" i="10"/>
  <c r="P1008" i="10"/>
  <c r="O1008" i="10"/>
  <c r="A1008" i="10"/>
  <c r="T1007" i="10"/>
  <c r="P1007" i="10"/>
  <c r="O1007" i="10"/>
  <c r="R1007" i="10" s="1"/>
  <c r="U1007" i="10" s="1"/>
  <c r="A1007" i="10"/>
  <c r="T1006" i="10"/>
  <c r="P1006" i="10"/>
  <c r="O1006" i="10"/>
  <c r="A1006" i="10"/>
  <c r="T1005" i="10"/>
  <c r="P1005" i="10"/>
  <c r="O1005" i="10"/>
  <c r="R1005" i="10" s="1"/>
  <c r="U1005" i="10" s="1"/>
  <c r="A1005" i="10"/>
  <c r="T1004" i="10"/>
  <c r="P1004" i="10"/>
  <c r="O1004" i="10"/>
  <c r="A1004" i="10"/>
  <c r="T1003" i="10"/>
  <c r="P1003" i="10"/>
  <c r="R1003" i="10" s="1"/>
  <c r="O1003" i="10"/>
  <c r="A1003" i="10"/>
  <c r="T1002" i="10"/>
  <c r="P1002" i="10"/>
  <c r="O1002" i="10"/>
  <c r="A1002" i="10"/>
  <c r="T1001" i="10"/>
  <c r="P1001" i="10"/>
  <c r="R1001" i="10" s="1"/>
  <c r="U1001" i="10" s="1"/>
  <c r="O1001" i="10"/>
  <c r="A1001" i="10"/>
  <c r="T1000" i="10"/>
  <c r="P1000" i="10"/>
  <c r="O1000" i="10"/>
  <c r="A1000" i="10"/>
  <c r="T999" i="10"/>
  <c r="P999" i="10"/>
  <c r="O999" i="10"/>
  <c r="R999" i="10" s="1"/>
  <c r="U999" i="10" s="1"/>
  <c r="A999" i="10"/>
  <c r="T998" i="10"/>
  <c r="P998" i="10"/>
  <c r="O998" i="10"/>
  <c r="A998" i="10"/>
  <c r="T997" i="10"/>
  <c r="P997" i="10"/>
  <c r="O997" i="10"/>
  <c r="R997" i="10" s="1"/>
  <c r="U997" i="10" s="1"/>
  <c r="A997" i="10"/>
  <c r="T996" i="10"/>
  <c r="P996" i="10"/>
  <c r="O996" i="10"/>
  <c r="A996" i="10"/>
  <c r="T995" i="10"/>
  <c r="P995" i="10"/>
  <c r="R995" i="10" s="1"/>
  <c r="U995" i="10" s="1"/>
  <c r="O995" i="10"/>
  <c r="A995" i="10"/>
  <c r="T994" i="10"/>
  <c r="P994" i="10"/>
  <c r="O994" i="10"/>
  <c r="A994" i="10"/>
  <c r="T993" i="10"/>
  <c r="P993" i="10"/>
  <c r="R993" i="10" s="1"/>
  <c r="U993" i="10" s="1"/>
  <c r="O993" i="10"/>
  <c r="A993" i="10"/>
  <c r="T992" i="10"/>
  <c r="P992" i="10"/>
  <c r="O992" i="10"/>
  <c r="A992" i="10"/>
  <c r="T991" i="10"/>
  <c r="P991" i="10"/>
  <c r="O991" i="10"/>
  <c r="R991" i="10" s="1"/>
  <c r="U991" i="10" s="1"/>
  <c r="A991" i="10"/>
  <c r="T990" i="10"/>
  <c r="P990" i="10"/>
  <c r="O990" i="10"/>
  <c r="A990" i="10"/>
  <c r="T989" i="10"/>
  <c r="P989" i="10"/>
  <c r="O989" i="10"/>
  <c r="R989" i="10" s="1"/>
  <c r="U989" i="10" s="1"/>
  <c r="A989" i="10"/>
  <c r="T988" i="10"/>
  <c r="P988" i="10"/>
  <c r="O988" i="10"/>
  <c r="A988" i="10"/>
  <c r="T987" i="10"/>
  <c r="P987" i="10"/>
  <c r="R987" i="10" s="1"/>
  <c r="O987" i="10"/>
  <c r="A987" i="10"/>
  <c r="T986" i="10"/>
  <c r="P986" i="10"/>
  <c r="O986" i="10"/>
  <c r="A986" i="10"/>
  <c r="T985" i="10"/>
  <c r="P985" i="10"/>
  <c r="R985" i="10" s="1"/>
  <c r="U985" i="10" s="1"/>
  <c r="O985" i="10"/>
  <c r="A985" i="10"/>
  <c r="T984" i="10"/>
  <c r="P984" i="10"/>
  <c r="O984" i="10"/>
  <c r="A984" i="10"/>
  <c r="T983" i="10"/>
  <c r="P983" i="10"/>
  <c r="O983" i="10"/>
  <c r="R983" i="10" s="1"/>
  <c r="U983" i="10" s="1"/>
  <c r="A983" i="10"/>
  <c r="T982" i="10"/>
  <c r="P982" i="10"/>
  <c r="O982" i="10"/>
  <c r="A982" i="10"/>
  <c r="T981" i="10"/>
  <c r="P981" i="10"/>
  <c r="O981" i="10"/>
  <c r="R981" i="10" s="1"/>
  <c r="U981" i="10" s="1"/>
  <c r="A981" i="10"/>
  <c r="T980" i="10"/>
  <c r="P980" i="10"/>
  <c r="O980" i="10"/>
  <c r="A980" i="10"/>
  <c r="T979" i="10"/>
  <c r="P979" i="10"/>
  <c r="R979" i="10" s="1"/>
  <c r="U979" i="10" s="1"/>
  <c r="O979" i="10"/>
  <c r="A979" i="10"/>
  <c r="T978" i="10"/>
  <c r="P978" i="10"/>
  <c r="O978" i="10"/>
  <c r="A978" i="10"/>
  <c r="T977" i="10"/>
  <c r="P977" i="10"/>
  <c r="R977" i="10" s="1"/>
  <c r="U977" i="10" s="1"/>
  <c r="O977" i="10"/>
  <c r="A977" i="10"/>
  <c r="T976" i="10"/>
  <c r="P976" i="10"/>
  <c r="O976" i="10"/>
  <c r="A976" i="10"/>
  <c r="T975" i="10"/>
  <c r="P975" i="10"/>
  <c r="O975" i="10"/>
  <c r="R975" i="10" s="1"/>
  <c r="U975" i="10" s="1"/>
  <c r="A975" i="10"/>
  <c r="T974" i="10"/>
  <c r="P974" i="10"/>
  <c r="O974" i="10"/>
  <c r="A974" i="10"/>
  <c r="T973" i="10"/>
  <c r="P973" i="10"/>
  <c r="O973" i="10"/>
  <c r="R973" i="10" s="1"/>
  <c r="U973" i="10" s="1"/>
  <c r="A973" i="10"/>
  <c r="T972" i="10"/>
  <c r="P972" i="10"/>
  <c r="O972" i="10"/>
  <c r="A972" i="10"/>
  <c r="T971" i="10"/>
  <c r="P971" i="10"/>
  <c r="R971" i="10" s="1"/>
  <c r="O971" i="10"/>
  <c r="A971" i="10"/>
  <c r="T970" i="10"/>
  <c r="P970" i="10"/>
  <c r="O970" i="10"/>
  <c r="A970" i="10"/>
  <c r="T969" i="10"/>
  <c r="P969" i="10"/>
  <c r="R969" i="10" s="1"/>
  <c r="U969" i="10" s="1"/>
  <c r="O969" i="10"/>
  <c r="A969" i="10"/>
  <c r="T968" i="10"/>
  <c r="P968" i="10"/>
  <c r="O968" i="10"/>
  <c r="A968" i="10"/>
  <c r="T967" i="10"/>
  <c r="P967" i="10"/>
  <c r="O967" i="10"/>
  <c r="R967" i="10" s="1"/>
  <c r="U967" i="10" s="1"/>
  <c r="A967" i="10"/>
  <c r="T966" i="10"/>
  <c r="P966" i="10"/>
  <c r="O966" i="10"/>
  <c r="A966" i="10"/>
  <c r="T965" i="10"/>
  <c r="P965" i="10"/>
  <c r="O965" i="10"/>
  <c r="R965" i="10" s="1"/>
  <c r="U965" i="10" s="1"/>
  <c r="A965" i="10"/>
  <c r="T964" i="10"/>
  <c r="P964" i="10"/>
  <c r="O964" i="10"/>
  <c r="A964" i="10"/>
  <c r="T963" i="10"/>
  <c r="P963" i="10"/>
  <c r="R963" i="10" s="1"/>
  <c r="U963" i="10" s="1"/>
  <c r="O963" i="10"/>
  <c r="A963" i="10"/>
  <c r="T962" i="10"/>
  <c r="P962" i="10"/>
  <c r="O962" i="10"/>
  <c r="A962" i="10"/>
  <c r="T961" i="10"/>
  <c r="P961" i="10"/>
  <c r="R961" i="10" s="1"/>
  <c r="U961" i="10" s="1"/>
  <c r="O961" i="10"/>
  <c r="A961" i="10"/>
  <c r="T960" i="10"/>
  <c r="P960" i="10"/>
  <c r="O960" i="10"/>
  <c r="A960" i="10"/>
  <c r="T959" i="10"/>
  <c r="P959" i="10"/>
  <c r="O959" i="10"/>
  <c r="R959" i="10" s="1"/>
  <c r="U959" i="10" s="1"/>
  <c r="A959" i="10"/>
  <c r="T958" i="10"/>
  <c r="P958" i="10"/>
  <c r="O958" i="10"/>
  <c r="A958" i="10"/>
  <c r="T957" i="10"/>
  <c r="P957" i="10"/>
  <c r="O957" i="10"/>
  <c r="R957" i="10" s="1"/>
  <c r="U957" i="10" s="1"/>
  <c r="A957" i="10"/>
  <c r="T956" i="10"/>
  <c r="P956" i="10"/>
  <c r="O956" i="10"/>
  <c r="A956" i="10"/>
  <c r="T955" i="10"/>
  <c r="P955" i="10"/>
  <c r="R955" i="10" s="1"/>
  <c r="O955" i="10"/>
  <c r="A955" i="10"/>
  <c r="T954" i="10"/>
  <c r="P954" i="10"/>
  <c r="O954" i="10"/>
  <c r="A954" i="10"/>
  <c r="T953" i="10"/>
  <c r="P953" i="10"/>
  <c r="R953" i="10" s="1"/>
  <c r="U953" i="10" s="1"/>
  <c r="O953" i="10"/>
  <c r="A953" i="10"/>
  <c r="T952" i="10"/>
  <c r="P952" i="10"/>
  <c r="O952" i="10"/>
  <c r="A952" i="10"/>
  <c r="T951" i="10"/>
  <c r="P951" i="10"/>
  <c r="O951" i="10"/>
  <c r="R951" i="10" s="1"/>
  <c r="U951" i="10" s="1"/>
  <c r="A951" i="10"/>
  <c r="T950" i="10"/>
  <c r="P950" i="10"/>
  <c r="O950" i="10"/>
  <c r="A950" i="10"/>
  <c r="T949" i="10"/>
  <c r="P949" i="10"/>
  <c r="O949" i="10"/>
  <c r="R949" i="10" s="1"/>
  <c r="U949" i="10" s="1"/>
  <c r="A949" i="10"/>
  <c r="T948" i="10"/>
  <c r="P948" i="10"/>
  <c r="O948" i="10"/>
  <c r="A948" i="10"/>
  <c r="T947" i="10"/>
  <c r="P947" i="10"/>
  <c r="R947" i="10" s="1"/>
  <c r="U947" i="10" s="1"/>
  <c r="O947" i="10"/>
  <c r="A947" i="10"/>
  <c r="T946" i="10"/>
  <c r="P946" i="10"/>
  <c r="O946" i="10"/>
  <c r="A946" i="10"/>
  <c r="T945" i="10"/>
  <c r="P945" i="10"/>
  <c r="R945" i="10" s="1"/>
  <c r="U945" i="10" s="1"/>
  <c r="O945" i="10"/>
  <c r="A945" i="10"/>
  <c r="T944" i="10"/>
  <c r="P944" i="10"/>
  <c r="O944" i="10"/>
  <c r="A944" i="10"/>
  <c r="T943" i="10"/>
  <c r="P943" i="10"/>
  <c r="O943" i="10"/>
  <c r="R943" i="10" s="1"/>
  <c r="U943" i="10" s="1"/>
  <c r="A943" i="10"/>
  <c r="T942" i="10"/>
  <c r="P942" i="10"/>
  <c r="O942" i="10"/>
  <c r="A942" i="10"/>
  <c r="T941" i="10"/>
  <c r="P941" i="10"/>
  <c r="O941" i="10"/>
  <c r="R941" i="10" s="1"/>
  <c r="U941" i="10" s="1"/>
  <c r="A941" i="10"/>
  <c r="T940" i="10"/>
  <c r="P940" i="10"/>
  <c r="O940" i="10"/>
  <c r="A940" i="10"/>
  <c r="T939" i="10"/>
  <c r="P939" i="10"/>
  <c r="R939" i="10" s="1"/>
  <c r="O939" i="10"/>
  <c r="A939" i="10"/>
  <c r="T938" i="10"/>
  <c r="P938" i="10"/>
  <c r="O938" i="10"/>
  <c r="A938" i="10"/>
  <c r="T937" i="10"/>
  <c r="P937" i="10"/>
  <c r="R937" i="10" s="1"/>
  <c r="U937" i="10" s="1"/>
  <c r="O937" i="10"/>
  <c r="A937" i="10"/>
  <c r="T936" i="10"/>
  <c r="P936" i="10"/>
  <c r="O936" i="10"/>
  <c r="A936" i="10"/>
  <c r="T935" i="10"/>
  <c r="P935" i="10"/>
  <c r="O935" i="10"/>
  <c r="R935" i="10" s="1"/>
  <c r="U935" i="10" s="1"/>
  <c r="A935" i="10"/>
  <c r="T934" i="10"/>
  <c r="P934" i="10"/>
  <c r="O934" i="10"/>
  <c r="A934" i="10"/>
  <c r="T933" i="10"/>
  <c r="P933" i="10"/>
  <c r="O933" i="10"/>
  <c r="A933" i="10"/>
  <c r="T932" i="10"/>
  <c r="P932" i="10"/>
  <c r="O932" i="10"/>
  <c r="A932" i="10"/>
  <c r="T931" i="10"/>
  <c r="P931" i="10"/>
  <c r="O931" i="10"/>
  <c r="R931" i="10" s="1"/>
  <c r="A931" i="10"/>
  <c r="T930" i="10"/>
  <c r="P930" i="10"/>
  <c r="O930" i="10"/>
  <c r="A930" i="10"/>
  <c r="T929" i="10"/>
  <c r="P929" i="10"/>
  <c r="R929" i="10" s="1"/>
  <c r="U929" i="10" s="1"/>
  <c r="O929" i="10"/>
  <c r="A929" i="10"/>
  <c r="T928" i="10"/>
  <c r="P928" i="10"/>
  <c r="O928" i="10"/>
  <c r="A928" i="10"/>
  <c r="T927" i="10"/>
  <c r="P927" i="10"/>
  <c r="O927" i="10"/>
  <c r="R927" i="10" s="1"/>
  <c r="U927" i="10" s="1"/>
  <c r="A927" i="10"/>
  <c r="T926" i="10"/>
  <c r="P926" i="10"/>
  <c r="O926" i="10"/>
  <c r="A926" i="10"/>
  <c r="T925" i="10"/>
  <c r="P925" i="10"/>
  <c r="O925" i="10"/>
  <c r="R925" i="10" s="1"/>
  <c r="A925" i="10"/>
  <c r="T924" i="10"/>
  <c r="P924" i="10"/>
  <c r="O924" i="10"/>
  <c r="A924" i="10"/>
  <c r="T923" i="10"/>
  <c r="P923" i="10"/>
  <c r="O923" i="10"/>
  <c r="R923" i="10" s="1"/>
  <c r="A923" i="10"/>
  <c r="T922" i="10"/>
  <c r="P922" i="10"/>
  <c r="O922" i="10"/>
  <c r="A922" i="10"/>
  <c r="T921" i="10"/>
  <c r="P921" i="10"/>
  <c r="O921" i="10"/>
  <c r="R921" i="10" s="1"/>
  <c r="A921" i="10"/>
  <c r="T920" i="10"/>
  <c r="P920" i="10"/>
  <c r="O920" i="10"/>
  <c r="A920" i="10"/>
  <c r="T919" i="10"/>
  <c r="P919" i="10"/>
  <c r="O919" i="10"/>
  <c r="R919" i="10" s="1"/>
  <c r="A919" i="10"/>
  <c r="T918" i="10"/>
  <c r="P918" i="10"/>
  <c r="O918" i="10"/>
  <c r="A918" i="10"/>
  <c r="T917" i="10"/>
  <c r="P917" i="10"/>
  <c r="O917" i="10"/>
  <c r="R917" i="10" s="1"/>
  <c r="A917" i="10"/>
  <c r="T916" i="10"/>
  <c r="P916" i="10"/>
  <c r="O916" i="10"/>
  <c r="A916" i="10"/>
  <c r="T915" i="10"/>
  <c r="P915" i="10"/>
  <c r="O915" i="10"/>
  <c r="R915" i="10" s="1"/>
  <c r="A915" i="10"/>
  <c r="T914" i="10"/>
  <c r="P914" i="10"/>
  <c r="O914" i="10"/>
  <c r="A914" i="10"/>
  <c r="T913" i="10"/>
  <c r="P913" i="10"/>
  <c r="O913" i="10"/>
  <c r="R913" i="10" s="1"/>
  <c r="A913" i="10"/>
  <c r="T912" i="10"/>
  <c r="P912" i="10"/>
  <c r="O912" i="10"/>
  <c r="A912" i="10"/>
  <c r="T911" i="10"/>
  <c r="P911" i="10"/>
  <c r="O911" i="10"/>
  <c r="R911" i="10" s="1"/>
  <c r="A911" i="10"/>
  <c r="T910" i="10"/>
  <c r="P910" i="10"/>
  <c r="O910" i="10"/>
  <c r="A910" i="10"/>
  <c r="T909" i="10"/>
  <c r="P909" i="10"/>
  <c r="O909" i="10"/>
  <c r="R909" i="10" s="1"/>
  <c r="A909" i="10"/>
  <c r="T908" i="10"/>
  <c r="P908" i="10"/>
  <c r="O908" i="10"/>
  <c r="A908" i="10"/>
  <c r="T907" i="10"/>
  <c r="P907" i="10"/>
  <c r="O907" i="10"/>
  <c r="R907" i="10" s="1"/>
  <c r="A907" i="10"/>
  <c r="T906" i="10"/>
  <c r="P906" i="10"/>
  <c r="O906" i="10"/>
  <c r="A906" i="10"/>
  <c r="T905" i="10"/>
  <c r="P905" i="10"/>
  <c r="O905" i="10"/>
  <c r="R905" i="10" s="1"/>
  <c r="A905" i="10"/>
  <c r="T904" i="10"/>
  <c r="P904" i="10"/>
  <c r="O904" i="10"/>
  <c r="A904" i="10"/>
  <c r="T903" i="10"/>
  <c r="P903" i="10"/>
  <c r="O903" i="10"/>
  <c r="R903" i="10" s="1"/>
  <c r="A903" i="10"/>
  <c r="T902" i="10"/>
  <c r="P902" i="10"/>
  <c r="O902" i="10"/>
  <c r="A902" i="10"/>
  <c r="T901" i="10"/>
  <c r="P901" i="10"/>
  <c r="O901" i="10"/>
  <c r="R901" i="10" s="1"/>
  <c r="A901" i="10"/>
  <c r="T900" i="10"/>
  <c r="P900" i="10"/>
  <c r="O900" i="10"/>
  <c r="A900" i="10"/>
  <c r="T899" i="10"/>
  <c r="P899" i="10"/>
  <c r="O899" i="10"/>
  <c r="R899" i="10" s="1"/>
  <c r="A899" i="10"/>
  <c r="T898" i="10"/>
  <c r="P898" i="10"/>
  <c r="O898" i="10"/>
  <c r="A898" i="10"/>
  <c r="T897" i="10"/>
  <c r="P897" i="10"/>
  <c r="O897" i="10"/>
  <c r="R897" i="10" s="1"/>
  <c r="A897" i="10"/>
  <c r="T896" i="10"/>
  <c r="P896" i="10"/>
  <c r="O896" i="10"/>
  <c r="A896" i="10"/>
  <c r="T895" i="10"/>
  <c r="P895" i="10"/>
  <c r="O895" i="10"/>
  <c r="R895" i="10" s="1"/>
  <c r="A895" i="10"/>
  <c r="T894" i="10"/>
  <c r="P894" i="10"/>
  <c r="O894" i="10"/>
  <c r="A894" i="10"/>
  <c r="T893" i="10"/>
  <c r="P893" i="10"/>
  <c r="O893" i="10"/>
  <c r="R893" i="10" s="1"/>
  <c r="A893" i="10"/>
  <c r="T892" i="10"/>
  <c r="P892" i="10"/>
  <c r="O892" i="10"/>
  <c r="A892" i="10"/>
  <c r="T891" i="10"/>
  <c r="P891" i="10"/>
  <c r="O891" i="10"/>
  <c r="R891" i="10" s="1"/>
  <c r="A891" i="10"/>
  <c r="T890" i="10"/>
  <c r="P890" i="10"/>
  <c r="O890" i="10"/>
  <c r="A890" i="10"/>
  <c r="T889" i="10"/>
  <c r="P889" i="10"/>
  <c r="O889" i="10"/>
  <c r="R889" i="10" s="1"/>
  <c r="A889" i="10"/>
  <c r="T888" i="10"/>
  <c r="P888" i="10"/>
  <c r="O888" i="10"/>
  <c r="A888" i="10"/>
  <c r="T887" i="10"/>
  <c r="P887" i="10"/>
  <c r="O887" i="10"/>
  <c r="R887" i="10" s="1"/>
  <c r="A887" i="10"/>
  <c r="T886" i="10"/>
  <c r="P886" i="10"/>
  <c r="O886" i="10"/>
  <c r="A886" i="10"/>
  <c r="T885" i="10"/>
  <c r="P885" i="10"/>
  <c r="O885" i="10"/>
  <c r="R885" i="10" s="1"/>
  <c r="A885" i="10"/>
  <c r="T884" i="10"/>
  <c r="P884" i="10"/>
  <c r="O884" i="10"/>
  <c r="A884" i="10"/>
  <c r="T883" i="10"/>
  <c r="P883" i="10"/>
  <c r="O883" i="10"/>
  <c r="R883" i="10" s="1"/>
  <c r="A883" i="10"/>
  <c r="T882" i="10"/>
  <c r="P882" i="10"/>
  <c r="O882" i="10"/>
  <c r="A882" i="10"/>
  <c r="T881" i="10"/>
  <c r="P881" i="10"/>
  <c r="O881" i="10"/>
  <c r="R881" i="10" s="1"/>
  <c r="A881" i="10"/>
  <c r="T880" i="10"/>
  <c r="P880" i="10"/>
  <c r="O880" i="10"/>
  <c r="A880" i="10"/>
  <c r="T879" i="10"/>
  <c r="P879" i="10"/>
  <c r="O879" i="10"/>
  <c r="R879" i="10" s="1"/>
  <c r="A879" i="10"/>
  <c r="T878" i="10"/>
  <c r="P878" i="10"/>
  <c r="O878" i="10"/>
  <c r="A878" i="10"/>
  <c r="T877" i="10"/>
  <c r="P877" i="10"/>
  <c r="O877" i="10"/>
  <c r="R877" i="10" s="1"/>
  <c r="A877" i="10"/>
  <c r="T876" i="10"/>
  <c r="P876" i="10"/>
  <c r="O876" i="10"/>
  <c r="A876" i="10"/>
  <c r="T875" i="10"/>
  <c r="P875" i="10"/>
  <c r="O875" i="10"/>
  <c r="R875" i="10" s="1"/>
  <c r="A875" i="10"/>
  <c r="T874" i="10"/>
  <c r="P874" i="10"/>
  <c r="O874" i="10"/>
  <c r="A874" i="10"/>
  <c r="T873" i="10"/>
  <c r="P873" i="10"/>
  <c r="O873" i="10"/>
  <c r="R873" i="10" s="1"/>
  <c r="A873" i="10"/>
  <c r="T872" i="10"/>
  <c r="P872" i="10"/>
  <c r="O872" i="10"/>
  <c r="A872" i="10"/>
  <c r="T871" i="10"/>
  <c r="P871" i="10"/>
  <c r="O871" i="10"/>
  <c r="A871" i="10"/>
  <c r="T870" i="10"/>
  <c r="P870" i="10"/>
  <c r="O870" i="10"/>
  <c r="A870" i="10"/>
  <c r="T869" i="10"/>
  <c r="P869" i="10"/>
  <c r="O869" i="10"/>
  <c r="A869" i="10"/>
  <c r="T868" i="10"/>
  <c r="P868" i="10"/>
  <c r="O868" i="10"/>
  <c r="A868" i="10"/>
  <c r="T867" i="10"/>
  <c r="P867" i="10"/>
  <c r="O867" i="10"/>
  <c r="A867" i="10"/>
  <c r="T866" i="10"/>
  <c r="P866" i="10"/>
  <c r="O866" i="10"/>
  <c r="A866" i="10"/>
  <c r="T865" i="10"/>
  <c r="P865" i="10"/>
  <c r="O865" i="10"/>
  <c r="A865" i="10"/>
  <c r="T864" i="10"/>
  <c r="P864" i="10"/>
  <c r="O864" i="10"/>
  <c r="A864" i="10"/>
  <c r="T863" i="10"/>
  <c r="P863" i="10"/>
  <c r="O863" i="10"/>
  <c r="A863" i="10"/>
  <c r="T862" i="10"/>
  <c r="P862" i="10"/>
  <c r="O862" i="10"/>
  <c r="A862" i="10"/>
  <c r="T861" i="10"/>
  <c r="P861" i="10"/>
  <c r="O861" i="10"/>
  <c r="A861" i="10"/>
  <c r="T860" i="10"/>
  <c r="P860" i="10"/>
  <c r="O860" i="10"/>
  <c r="A860" i="10"/>
  <c r="T859" i="10"/>
  <c r="P859" i="10"/>
  <c r="O859" i="10"/>
  <c r="A859" i="10"/>
  <c r="T858" i="10"/>
  <c r="P858" i="10"/>
  <c r="O858" i="10"/>
  <c r="A858" i="10"/>
  <c r="T857" i="10"/>
  <c r="P857" i="10"/>
  <c r="O857" i="10"/>
  <c r="A857" i="10"/>
  <c r="T856" i="10"/>
  <c r="P856" i="10"/>
  <c r="O856" i="10"/>
  <c r="A856" i="10"/>
  <c r="T855" i="10"/>
  <c r="P855" i="10"/>
  <c r="O855" i="10"/>
  <c r="A855" i="10"/>
  <c r="T854" i="10"/>
  <c r="P854" i="10"/>
  <c r="O854" i="10"/>
  <c r="A854" i="10"/>
  <c r="T853" i="10"/>
  <c r="P853" i="10"/>
  <c r="O853" i="10"/>
  <c r="A853" i="10"/>
  <c r="T852" i="10"/>
  <c r="P852" i="10"/>
  <c r="O852" i="10"/>
  <c r="A852" i="10"/>
  <c r="T851" i="10"/>
  <c r="P851" i="10"/>
  <c r="O851" i="10"/>
  <c r="A851" i="10"/>
  <c r="T850" i="10"/>
  <c r="P850" i="10"/>
  <c r="O850" i="10"/>
  <c r="A850" i="10"/>
  <c r="T849" i="10"/>
  <c r="P849" i="10"/>
  <c r="O849" i="10"/>
  <c r="A849" i="10"/>
  <c r="T848" i="10"/>
  <c r="P848" i="10"/>
  <c r="O848" i="10"/>
  <c r="A848" i="10"/>
  <c r="T847" i="10"/>
  <c r="P847" i="10"/>
  <c r="O847" i="10"/>
  <c r="A847" i="10"/>
  <c r="T846" i="10"/>
  <c r="P846" i="10"/>
  <c r="O846" i="10"/>
  <c r="A846" i="10"/>
  <c r="T845" i="10"/>
  <c r="P845" i="10"/>
  <c r="O845" i="10"/>
  <c r="A845" i="10"/>
  <c r="T844" i="10"/>
  <c r="P844" i="10"/>
  <c r="O844" i="10"/>
  <c r="A844" i="10"/>
  <c r="T843" i="10"/>
  <c r="P843" i="10"/>
  <c r="O843" i="10"/>
  <c r="A843" i="10"/>
  <c r="T842" i="10"/>
  <c r="P842" i="10"/>
  <c r="O842" i="10"/>
  <c r="A842" i="10"/>
  <c r="T841" i="10"/>
  <c r="P841" i="10"/>
  <c r="O841" i="10"/>
  <c r="A841" i="10"/>
  <c r="T840" i="10"/>
  <c r="P840" i="10"/>
  <c r="O840" i="10"/>
  <c r="A840" i="10"/>
  <c r="T839" i="10"/>
  <c r="P839" i="10"/>
  <c r="O839" i="10"/>
  <c r="A839" i="10"/>
  <c r="T838" i="10"/>
  <c r="P838" i="10"/>
  <c r="O838" i="10"/>
  <c r="A838" i="10"/>
  <c r="T837" i="10"/>
  <c r="P837" i="10"/>
  <c r="O837" i="10"/>
  <c r="A837" i="10"/>
  <c r="T836" i="10"/>
  <c r="P836" i="10"/>
  <c r="O836" i="10"/>
  <c r="A836" i="10"/>
  <c r="T835" i="10"/>
  <c r="P835" i="10"/>
  <c r="O835" i="10"/>
  <c r="A835" i="10"/>
  <c r="T834" i="10"/>
  <c r="P834" i="10"/>
  <c r="O834" i="10"/>
  <c r="A834" i="10"/>
  <c r="T833" i="10"/>
  <c r="P833" i="10"/>
  <c r="O833" i="10"/>
  <c r="A833" i="10"/>
  <c r="T832" i="10"/>
  <c r="P832" i="10"/>
  <c r="O832" i="10"/>
  <c r="A832" i="10"/>
  <c r="T831" i="10"/>
  <c r="P831" i="10"/>
  <c r="O831" i="10"/>
  <c r="A831" i="10"/>
  <c r="T830" i="10"/>
  <c r="P830" i="10"/>
  <c r="O830" i="10"/>
  <c r="A830" i="10"/>
  <c r="T829" i="10"/>
  <c r="P829" i="10"/>
  <c r="O829" i="10"/>
  <c r="A829" i="10"/>
  <c r="T828" i="10"/>
  <c r="P828" i="10"/>
  <c r="O828" i="10"/>
  <c r="A828" i="10"/>
  <c r="T827" i="10"/>
  <c r="P827" i="10"/>
  <c r="O827" i="10"/>
  <c r="A827" i="10"/>
  <c r="T826" i="10"/>
  <c r="P826" i="10"/>
  <c r="O826" i="10"/>
  <c r="A826" i="10"/>
  <c r="T825" i="10"/>
  <c r="P825" i="10"/>
  <c r="O825" i="10"/>
  <c r="A825" i="10"/>
  <c r="T824" i="10"/>
  <c r="P824" i="10"/>
  <c r="O824" i="10"/>
  <c r="A824" i="10"/>
  <c r="T823" i="10"/>
  <c r="P823" i="10"/>
  <c r="O823" i="10"/>
  <c r="A823" i="10"/>
  <c r="T822" i="10"/>
  <c r="P822" i="10"/>
  <c r="O822" i="10"/>
  <c r="A822" i="10"/>
  <c r="T821" i="10"/>
  <c r="P821" i="10"/>
  <c r="O821" i="10"/>
  <c r="A821" i="10"/>
  <c r="T820" i="10"/>
  <c r="P820" i="10"/>
  <c r="O820" i="10"/>
  <c r="A820" i="10"/>
  <c r="T819" i="10"/>
  <c r="P819" i="10"/>
  <c r="O819" i="10"/>
  <c r="A819" i="10"/>
  <c r="T818" i="10"/>
  <c r="P818" i="10"/>
  <c r="O818" i="10"/>
  <c r="A818" i="10"/>
  <c r="T817" i="10"/>
  <c r="P817" i="10"/>
  <c r="O817" i="10"/>
  <c r="A817" i="10"/>
  <c r="T816" i="10"/>
  <c r="P816" i="10"/>
  <c r="O816" i="10"/>
  <c r="A816" i="10"/>
  <c r="T815" i="10"/>
  <c r="P815" i="10"/>
  <c r="O815" i="10"/>
  <c r="A815" i="10"/>
  <c r="T814" i="10"/>
  <c r="P814" i="10"/>
  <c r="O814" i="10"/>
  <c r="A814" i="10"/>
  <c r="T813" i="10"/>
  <c r="P813" i="10"/>
  <c r="O813" i="10"/>
  <c r="A813" i="10"/>
  <c r="T812" i="10"/>
  <c r="P812" i="10"/>
  <c r="O812" i="10"/>
  <c r="A812" i="10"/>
  <c r="T811" i="10"/>
  <c r="P811" i="10"/>
  <c r="O811" i="10"/>
  <c r="A811" i="10"/>
  <c r="T810" i="10"/>
  <c r="P810" i="10"/>
  <c r="O810" i="10"/>
  <c r="A810" i="10"/>
  <c r="T809" i="10"/>
  <c r="P809" i="10"/>
  <c r="O809" i="10"/>
  <c r="A809" i="10"/>
  <c r="T808" i="10"/>
  <c r="P808" i="10"/>
  <c r="O808" i="10"/>
  <c r="A808" i="10"/>
  <c r="T807" i="10"/>
  <c r="P807" i="10"/>
  <c r="O807" i="10"/>
  <c r="A807" i="10"/>
  <c r="T806" i="10"/>
  <c r="P806" i="10"/>
  <c r="O806" i="10"/>
  <c r="A806" i="10"/>
  <c r="T805" i="10"/>
  <c r="P805" i="10"/>
  <c r="O805" i="10"/>
  <c r="A805" i="10"/>
  <c r="T804" i="10"/>
  <c r="P804" i="10"/>
  <c r="O804" i="10"/>
  <c r="A804" i="10"/>
  <c r="T803" i="10"/>
  <c r="P803" i="10"/>
  <c r="O803" i="10"/>
  <c r="A803" i="10"/>
  <c r="T802" i="10"/>
  <c r="P802" i="10"/>
  <c r="O802" i="10"/>
  <c r="A802" i="10"/>
  <c r="T801" i="10"/>
  <c r="P801" i="10"/>
  <c r="O801" i="10"/>
  <c r="A801" i="10"/>
  <c r="T800" i="10"/>
  <c r="P800" i="10"/>
  <c r="O800" i="10"/>
  <c r="A800" i="10"/>
  <c r="T799" i="10"/>
  <c r="P799" i="10"/>
  <c r="O799" i="10"/>
  <c r="A799" i="10"/>
  <c r="T798" i="10"/>
  <c r="P798" i="10"/>
  <c r="O798" i="10"/>
  <c r="A798" i="10"/>
  <c r="T797" i="10"/>
  <c r="P797" i="10"/>
  <c r="O797" i="10"/>
  <c r="A797" i="10"/>
  <c r="T796" i="10"/>
  <c r="P796" i="10"/>
  <c r="O796" i="10"/>
  <c r="A796" i="10"/>
  <c r="T795" i="10"/>
  <c r="P795" i="10"/>
  <c r="O795" i="10"/>
  <c r="A795" i="10"/>
  <c r="T794" i="10"/>
  <c r="P794" i="10"/>
  <c r="O794" i="10"/>
  <c r="A794" i="10"/>
  <c r="T793" i="10"/>
  <c r="P793" i="10"/>
  <c r="O793" i="10"/>
  <c r="A793" i="10"/>
  <c r="T792" i="10"/>
  <c r="P792" i="10"/>
  <c r="O792" i="10"/>
  <c r="A792" i="10"/>
  <c r="T791" i="10"/>
  <c r="P791" i="10"/>
  <c r="O791" i="10"/>
  <c r="A791" i="10"/>
  <c r="T790" i="10"/>
  <c r="P790" i="10"/>
  <c r="O790" i="10"/>
  <c r="A790" i="10"/>
  <c r="T789" i="10"/>
  <c r="P789" i="10"/>
  <c r="O789" i="10"/>
  <c r="A789" i="10"/>
  <c r="T788" i="10"/>
  <c r="P788" i="10"/>
  <c r="O788" i="10"/>
  <c r="A788" i="10"/>
  <c r="T787" i="10"/>
  <c r="P787" i="10"/>
  <c r="O787" i="10"/>
  <c r="A787" i="10"/>
  <c r="T786" i="10"/>
  <c r="P786" i="10"/>
  <c r="O786" i="10"/>
  <c r="A786" i="10"/>
  <c r="T785" i="10"/>
  <c r="P785" i="10"/>
  <c r="O785" i="10"/>
  <c r="A785" i="10"/>
  <c r="T784" i="10"/>
  <c r="P784" i="10"/>
  <c r="O784" i="10"/>
  <c r="A784" i="10"/>
  <c r="T783" i="10"/>
  <c r="P783" i="10"/>
  <c r="O783" i="10"/>
  <c r="A783" i="10"/>
  <c r="T782" i="10"/>
  <c r="P782" i="10"/>
  <c r="O782" i="10"/>
  <c r="A782" i="10"/>
  <c r="T781" i="10"/>
  <c r="P781" i="10"/>
  <c r="O781" i="10"/>
  <c r="A781" i="10"/>
  <c r="T780" i="10"/>
  <c r="P780" i="10"/>
  <c r="O780" i="10"/>
  <c r="A780" i="10"/>
  <c r="T779" i="10"/>
  <c r="P779" i="10"/>
  <c r="O779" i="10"/>
  <c r="A779" i="10"/>
  <c r="T778" i="10"/>
  <c r="P778" i="10"/>
  <c r="O778" i="10"/>
  <c r="A778" i="10"/>
  <c r="T777" i="10"/>
  <c r="P777" i="10"/>
  <c r="O777" i="10"/>
  <c r="A777" i="10"/>
  <c r="T776" i="10"/>
  <c r="P776" i="10"/>
  <c r="O776" i="10"/>
  <c r="A776" i="10"/>
  <c r="T775" i="10"/>
  <c r="P775" i="10"/>
  <c r="O775" i="10"/>
  <c r="A775" i="10"/>
  <c r="T774" i="10"/>
  <c r="P774" i="10"/>
  <c r="O774" i="10"/>
  <c r="A774" i="10"/>
  <c r="T773" i="10"/>
  <c r="P773" i="10"/>
  <c r="O773" i="10"/>
  <c r="A773" i="10"/>
  <c r="T772" i="10"/>
  <c r="P772" i="10"/>
  <c r="O772" i="10"/>
  <c r="A772" i="10"/>
  <c r="T771" i="10"/>
  <c r="P771" i="10"/>
  <c r="O771" i="10"/>
  <c r="A771" i="10"/>
  <c r="T770" i="10"/>
  <c r="P770" i="10"/>
  <c r="O770" i="10"/>
  <c r="A770" i="10"/>
  <c r="T769" i="10"/>
  <c r="P769" i="10"/>
  <c r="O769" i="10"/>
  <c r="A769" i="10"/>
  <c r="T768" i="10"/>
  <c r="P768" i="10"/>
  <c r="O768" i="10"/>
  <c r="A768" i="10"/>
  <c r="T767" i="10"/>
  <c r="P767" i="10"/>
  <c r="O767" i="10"/>
  <c r="A767" i="10"/>
  <c r="T766" i="10"/>
  <c r="P766" i="10"/>
  <c r="O766" i="10"/>
  <c r="A766" i="10"/>
  <c r="T765" i="10"/>
  <c r="P765" i="10"/>
  <c r="O765" i="10"/>
  <c r="A765" i="10"/>
  <c r="T764" i="10"/>
  <c r="P764" i="10"/>
  <c r="O764" i="10"/>
  <c r="A764" i="10"/>
  <c r="T763" i="10"/>
  <c r="P763" i="10"/>
  <c r="O763" i="10"/>
  <c r="A763" i="10"/>
  <c r="T762" i="10"/>
  <c r="P762" i="10"/>
  <c r="O762" i="10"/>
  <c r="A762" i="10"/>
  <c r="T761" i="10"/>
  <c r="P761" i="10"/>
  <c r="O761" i="10"/>
  <c r="A761" i="10"/>
  <c r="T760" i="10"/>
  <c r="P760" i="10"/>
  <c r="O760" i="10"/>
  <c r="A760" i="10"/>
  <c r="T759" i="10"/>
  <c r="P759" i="10"/>
  <c r="O759" i="10"/>
  <c r="A759" i="10"/>
  <c r="T758" i="10"/>
  <c r="P758" i="10"/>
  <c r="O758" i="10"/>
  <c r="A758" i="10"/>
  <c r="T757" i="10"/>
  <c r="P757" i="10"/>
  <c r="O757" i="10"/>
  <c r="A757" i="10"/>
  <c r="T756" i="10"/>
  <c r="P756" i="10"/>
  <c r="O756" i="10"/>
  <c r="A756" i="10"/>
  <c r="T755" i="10"/>
  <c r="P755" i="10"/>
  <c r="O755" i="10"/>
  <c r="A755" i="10"/>
  <c r="T754" i="10"/>
  <c r="P754" i="10"/>
  <c r="O754" i="10"/>
  <c r="A754" i="10"/>
  <c r="T753" i="10"/>
  <c r="P753" i="10"/>
  <c r="O753" i="10"/>
  <c r="A753" i="10"/>
  <c r="T752" i="10"/>
  <c r="P752" i="10"/>
  <c r="O752" i="10"/>
  <c r="A752" i="10"/>
  <c r="T751" i="10"/>
  <c r="P751" i="10"/>
  <c r="O751" i="10"/>
  <c r="A751" i="10"/>
  <c r="T750" i="10"/>
  <c r="P750" i="10"/>
  <c r="O750" i="10"/>
  <c r="A750" i="10"/>
  <c r="T749" i="10"/>
  <c r="P749" i="10"/>
  <c r="O749" i="10"/>
  <c r="A749" i="10"/>
  <c r="T748" i="10"/>
  <c r="P748" i="10"/>
  <c r="O748" i="10"/>
  <c r="A748" i="10"/>
  <c r="T747" i="10"/>
  <c r="P747" i="10"/>
  <c r="O747" i="10"/>
  <c r="A747" i="10"/>
  <c r="T746" i="10"/>
  <c r="P746" i="10"/>
  <c r="O746" i="10"/>
  <c r="A746" i="10"/>
  <c r="T745" i="10"/>
  <c r="P745" i="10"/>
  <c r="O745" i="10"/>
  <c r="A745" i="10"/>
  <c r="T744" i="10"/>
  <c r="P744" i="10"/>
  <c r="O744" i="10"/>
  <c r="A744" i="10"/>
  <c r="T743" i="10"/>
  <c r="P743" i="10"/>
  <c r="O743" i="10"/>
  <c r="A743" i="10"/>
  <c r="T742" i="10"/>
  <c r="P742" i="10"/>
  <c r="O742" i="10"/>
  <c r="A742" i="10"/>
  <c r="T741" i="10"/>
  <c r="P741" i="10"/>
  <c r="O741" i="10"/>
  <c r="A741" i="10"/>
  <c r="T740" i="10"/>
  <c r="P740" i="10"/>
  <c r="O740" i="10"/>
  <c r="A740" i="10"/>
  <c r="T739" i="10"/>
  <c r="P739" i="10"/>
  <c r="O739" i="10"/>
  <c r="A739" i="10"/>
  <c r="T738" i="10"/>
  <c r="P738" i="10"/>
  <c r="O738" i="10"/>
  <c r="A738" i="10"/>
  <c r="T737" i="10"/>
  <c r="P737" i="10"/>
  <c r="O737" i="10"/>
  <c r="A737" i="10"/>
  <c r="T736" i="10"/>
  <c r="P736" i="10"/>
  <c r="O736" i="10"/>
  <c r="A736" i="10"/>
  <c r="T735" i="10"/>
  <c r="P735" i="10"/>
  <c r="O735" i="10"/>
  <c r="A735" i="10"/>
  <c r="T734" i="10"/>
  <c r="P734" i="10"/>
  <c r="O734" i="10"/>
  <c r="A734" i="10"/>
  <c r="T733" i="10"/>
  <c r="P733" i="10"/>
  <c r="O733" i="10"/>
  <c r="A733" i="10"/>
  <c r="T732" i="10"/>
  <c r="P732" i="10"/>
  <c r="O732" i="10"/>
  <c r="A732" i="10"/>
  <c r="T731" i="10"/>
  <c r="P731" i="10"/>
  <c r="O731" i="10"/>
  <c r="A731" i="10"/>
  <c r="T730" i="10"/>
  <c r="P730" i="10"/>
  <c r="O730" i="10"/>
  <c r="A730" i="10"/>
  <c r="T729" i="10"/>
  <c r="P729" i="10"/>
  <c r="O729" i="10"/>
  <c r="A729" i="10"/>
  <c r="T728" i="10"/>
  <c r="P728" i="10"/>
  <c r="O728" i="10"/>
  <c r="A728" i="10"/>
  <c r="T727" i="10"/>
  <c r="P727" i="10"/>
  <c r="O727" i="10"/>
  <c r="A727" i="10"/>
  <c r="T726" i="10"/>
  <c r="P726" i="10"/>
  <c r="O726" i="10"/>
  <c r="A726" i="10"/>
  <c r="T725" i="10"/>
  <c r="P725" i="10"/>
  <c r="O725" i="10"/>
  <c r="A725" i="10"/>
  <c r="T724" i="10"/>
  <c r="P724" i="10"/>
  <c r="O724" i="10"/>
  <c r="A724" i="10"/>
  <c r="T723" i="10"/>
  <c r="P723" i="10"/>
  <c r="O723" i="10"/>
  <c r="A723" i="10"/>
  <c r="T722" i="10"/>
  <c r="P722" i="10"/>
  <c r="O722" i="10"/>
  <c r="A722" i="10"/>
  <c r="T721" i="10"/>
  <c r="P721" i="10"/>
  <c r="O721" i="10"/>
  <c r="A721" i="10"/>
  <c r="T720" i="10"/>
  <c r="P720" i="10"/>
  <c r="O720" i="10"/>
  <c r="A720" i="10"/>
  <c r="T719" i="10"/>
  <c r="P719" i="10"/>
  <c r="O719" i="10"/>
  <c r="A719" i="10"/>
  <c r="T718" i="10"/>
  <c r="P718" i="10"/>
  <c r="O718" i="10"/>
  <c r="A718" i="10"/>
  <c r="T717" i="10"/>
  <c r="P717" i="10"/>
  <c r="O717" i="10"/>
  <c r="A717" i="10"/>
  <c r="T716" i="10"/>
  <c r="P716" i="10"/>
  <c r="O716" i="10"/>
  <c r="A716" i="10"/>
  <c r="T715" i="10"/>
  <c r="P715" i="10"/>
  <c r="O715" i="10"/>
  <c r="A715" i="10"/>
  <c r="T714" i="10"/>
  <c r="P714" i="10"/>
  <c r="O714" i="10"/>
  <c r="A714" i="10"/>
  <c r="T713" i="10"/>
  <c r="P713" i="10"/>
  <c r="O713" i="10"/>
  <c r="A713" i="10"/>
  <c r="T712" i="10"/>
  <c r="P712" i="10"/>
  <c r="O712" i="10"/>
  <c r="A712" i="10"/>
  <c r="T711" i="10"/>
  <c r="P711" i="10"/>
  <c r="O711" i="10"/>
  <c r="A711" i="10"/>
  <c r="T710" i="10"/>
  <c r="P710" i="10"/>
  <c r="O710" i="10"/>
  <c r="A710" i="10"/>
  <c r="T709" i="10"/>
  <c r="P709" i="10"/>
  <c r="O709" i="10"/>
  <c r="A709" i="10"/>
  <c r="T708" i="10"/>
  <c r="P708" i="10"/>
  <c r="O708" i="10"/>
  <c r="A708" i="10"/>
  <c r="T707" i="10"/>
  <c r="P707" i="10"/>
  <c r="O707" i="10"/>
  <c r="A707" i="10"/>
  <c r="T706" i="10"/>
  <c r="P706" i="10"/>
  <c r="O706" i="10"/>
  <c r="A706" i="10"/>
  <c r="T705" i="10"/>
  <c r="P705" i="10"/>
  <c r="O705" i="10"/>
  <c r="A705" i="10"/>
  <c r="T704" i="10"/>
  <c r="P704" i="10"/>
  <c r="O704" i="10"/>
  <c r="A704" i="10"/>
  <c r="T703" i="10"/>
  <c r="P703" i="10"/>
  <c r="O703" i="10"/>
  <c r="A703" i="10"/>
  <c r="T702" i="10"/>
  <c r="P702" i="10"/>
  <c r="O702" i="10"/>
  <c r="A702" i="10"/>
  <c r="T701" i="10"/>
  <c r="P701" i="10"/>
  <c r="O701" i="10"/>
  <c r="A701" i="10"/>
  <c r="T700" i="10"/>
  <c r="P700" i="10"/>
  <c r="O700" i="10"/>
  <c r="A700" i="10"/>
  <c r="T699" i="10"/>
  <c r="P699" i="10"/>
  <c r="O699" i="10"/>
  <c r="A699" i="10"/>
  <c r="T698" i="10"/>
  <c r="P698" i="10"/>
  <c r="O698" i="10"/>
  <c r="A698" i="10"/>
  <c r="T697" i="10"/>
  <c r="P697" i="10"/>
  <c r="O697" i="10"/>
  <c r="A697" i="10"/>
  <c r="T696" i="10"/>
  <c r="P696" i="10"/>
  <c r="O696" i="10"/>
  <c r="A696" i="10"/>
  <c r="T695" i="10"/>
  <c r="P695" i="10"/>
  <c r="O695" i="10"/>
  <c r="A695" i="10"/>
  <c r="T694" i="10"/>
  <c r="P694" i="10"/>
  <c r="O694" i="10"/>
  <c r="A694" i="10"/>
  <c r="T693" i="10"/>
  <c r="P693" i="10"/>
  <c r="O693" i="10"/>
  <c r="A693" i="10"/>
  <c r="T692" i="10"/>
  <c r="P692" i="10"/>
  <c r="O692" i="10"/>
  <c r="A692" i="10"/>
  <c r="T691" i="10"/>
  <c r="P691" i="10"/>
  <c r="O691" i="10"/>
  <c r="A691" i="10"/>
  <c r="T690" i="10"/>
  <c r="P690" i="10"/>
  <c r="O690" i="10"/>
  <c r="A690" i="10"/>
  <c r="T689" i="10"/>
  <c r="P689" i="10"/>
  <c r="O689" i="10"/>
  <c r="A689" i="10"/>
  <c r="T688" i="10"/>
  <c r="P688" i="10"/>
  <c r="O688" i="10"/>
  <c r="A688" i="10"/>
  <c r="T687" i="10"/>
  <c r="P687" i="10"/>
  <c r="O687" i="10"/>
  <c r="A687" i="10"/>
  <c r="T686" i="10"/>
  <c r="P686" i="10"/>
  <c r="O686" i="10"/>
  <c r="A686" i="10"/>
  <c r="T685" i="10"/>
  <c r="P685" i="10"/>
  <c r="O685" i="10"/>
  <c r="A685" i="10"/>
  <c r="T684" i="10"/>
  <c r="P684" i="10"/>
  <c r="O684" i="10"/>
  <c r="A684" i="10"/>
  <c r="T683" i="10"/>
  <c r="P683" i="10"/>
  <c r="O683" i="10"/>
  <c r="A683" i="10"/>
  <c r="T682" i="10"/>
  <c r="P682" i="10"/>
  <c r="O682" i="10"/>
  <c r="A682" i="10"/>
  <c r="T681" i="10"/>
  <c r="P681" i="10"/>
  <c r="O681" i="10"/>
  <c r="A681" i="10"/>
  <c r="T680" i="10"/>
  <c r="P680" i="10"/>
  <c r="O680" i="10"/>
  <c r="A680" i="10"/>
  <c r="T679" i="10"/>
  <c r="P679" i="10"/>
  <c r="O679" i="10"/>
  <c r="A679" i="10"/>
  <c r="T678" i="10"/>
  <c r="P678" i="10"/>
  <c r="O678" i="10"/>
  <c r="A678" i="10"/>
  <c r="T677" i="10"/>
  <c r="P677" i="10"/>
  <c r="O677" i="10"/>
  <c r="A677" i="10"/>
  <c r="T676" i="10"/>
  <c r="P676" i="10"/>
  <c r="O676" i="10"/>
  <c r="A676" i="10"/>
  <c r="T675" i="10"/>
  <c r="P675" i="10"/>
  <c r="O675" i="10"/>
  <c r="A675" i="10"/>
  <c r="T674" i="10"/>
  <c r="P674" i="10"/>
  <c r="O674" i="10"/>
  <c r="A674" i="10"/>
  <c r="T673" i="10"/>
  <c r="P673" i="10"/>
  <c r="O673" i="10"/>
  <c r="A673" i="10"/>
  <c r="T672" i="10"/>
  <c r="P672" i="10"/>
  <c r="O672" i="10"/>
  <c r="R672" i="10" s="1"/>
  <c r="U672" i="10" s="1"/>
  <c r="A672" i="10"/>
  <c r="T671" i="10"/>
  <c r="P671" i="10"/>
  <c r="O671" i="10"/>
  <c r="A671" i="10"/>
  <c r="T670" i="10"/>
  <c r="P670" i="10"/>
  <c r="R670" i="10" s="1"/>
  <c r="O670" i="10"/>
  <c r="A670" i="10"/>
  <c r="T669" i="10"/>
  <c r="P669" i="10"/>
  <c r="O669" i="10"/>
  <c r="A669" i="10"/>
  <c r="T668" i="10"/>
  <c r="P668" i="10"/>
  <c r="R668" i="10" s="1"/>
  <c r="U668" i="10" s="1"/>
  <c r="O668" i="10"/>
  <c r="A668" i="10"/>
  <c r="T667" i="10"/>
  <c r="P667" i="10"/>
  <c r="O667" i="10"/>
  <c r="A667" i="10"/>
  <c r="T666" i="10"/>
  <c r="P666" i="10"/>
  <c r="R666" i="10" s="1"/>
  <c r="O666" i="10"/>
  <c r="A666" i="10"/>
  <c r="T665" i="10"/>
  <c r="P665" i="10"/>
  <c r="O665" i="10"/>
  <c r="A665" i="10"/>
  <c r="T664" i="10"/>
  <c r="P664" i="10"/>
  <c r="R664" i="10" s="1"/>
  <c r="U664" i="10" s="1"/>
  <c r="O664" i="10"/>
  <c r="A664" i="10"/>
  <c r="T663" i="10"/>
  <c r="P663" i="10"/>
  <c r="O663" i="10"/>
  <c r="A663" i="10"/>
  <c r="T662" i="10"/>
  <c r="P662" i="10"/>
  <c r="R662" i="10" s="1"/>
  <c r="U662" i="10" s="1"/>
  <c r="O662" i="10"/>
  <c r="A662" i="10"/>
  <c r="T661" i="10"/>
  <c r="P661" i="10"/>
  <c r="O661" i="10"/>
  <c r="A661" i="10"/>
  <c r="T660" i="10"/>
  <c r="P660" i="10"/>
  <c r="O660" i="10"/>
  <c r="R660" i="10" s="1"/>
  <c r="U660" i="10" s="1"/>
  <c r="A660" i="10"/>
  <c r="T659" i="10"/>
  <c r="P659" i="10"/>
  <c r="O659" i="10"/>
  <c r="A659" i="10"/>
  <c r="T658" i="10"/>
  <c r="P658" i="10"/>
  <c r="O658" i="10"/>
  <c r="A658" i="10"/>
  <c r="T657" i="10"/>
  <c r="P657" i="10"/>
  <c r="O657" i="10"/>
  <c r="A657" i="10"/>
  <c r="T656" i="10"/>
  <c r="P656" i="10"/>
  <c r="O656" i="10"/>
  <c r="R656" i="10" s="1"/>
  <c r="A656" i="10"/>
  <c r="T655" i="10"/>
  <c r="P655" i="10"/>
  <c r="O655" i="10"/>
  <c r="A655" i="10"/>
  <c r="T654" i="10"/>
  <c r="P654" i="10"/>
  <c r="O654" i="10"/>
  <c r="A654" i="10"/>
  <c r="T653" i="10"/>
  <c r="P653" i="10"/>
  <c r="R653" i="10" s="1"/>
  <c r="U653" i="10" s="1"/>
  <c r="O653" i="10"/>
  <c r="A653" i="10"/>
  <c r="T652" i="10"/>
  <c r="P652" i="10"/>
  <c r="O652" i="10"/>
  <c r="A652" i="10"/>
  <c r="T651" i="10"/>
  <c r="P651" i="10"/>
  <c r="O651" i="10"/>
  <c r="R651" i="10" s="1"/>
  <c r="A651" i="10"/>
  <c r="T650" i="10"/>
  <c r="P650" i="10"/>
  <c r="O650" i="10"/>
  <c r="R650" i="10" s="1"/>
  <c r="U650" i="10" s="1"/>
  <c r="A650" i="10"/>
  <c r="T649" i="10"/>
  <c r="P649" i="10"/>
  <c r="O649" i="10"/>
  <c r="A649" i="10"/>
  <c r="T648" i="10"/>
  <c r="P648" i="10"/>
  <c r="O648" i="10"/>
  <c r="A648" i="10"/>
  <c r="T647" i="10"/>
  <c r="P647" i="10"/>
  <c r="O647" i="10"/>
  <c r="R647" i="10" s="1"/>
  <c r="U647" i="10" s="1"/>
  <c r="A647" i="10"/>
  <c r="T646" i="10"/>
  <c r="P646" i="10"/>
  <c r="O646" i="10"/>
  <c r="A646" i="10"/>
  <c r="T645" i="10"/>
  <c r="P645" i="10"/>
  <c r="R645" i="10" s="1"/>
  <c r="U645" i="10" s="1"/>
  <c r="O645" i="10"/>
  <c r="A645" i="10"/>
  <c r="T644" i="10"/>
  <c r="P644" i="10"/>
  <c r="O644" i="10"/>
  <c r="A644" i="10"/>
  <c r="T643" i="10"/>
  <c r="P643" i="10"/>
  <c r="O643" i="10"/>
  <c r="R643" i="10" s="1"/>
  <c r="A643" i="10"/>
  <c r="T642" i="10"/>
  <c r="P642" i="10"/>
  <c r="O642" i="10"/>
  <c r="R642" i="10" s="1"/>
  <c r="U642" i="10" s="1"/>
  <c r="A642" i="10"/>
  <c r="T641" i="10"/>
  <c r="P641" i="10"/>
  <c r="O641" i="10"/>
  <c r="A641" i="10"/>
  <c r="T640" i="10"/>
  <c r="P640" i="10"/>
  <c r="O640" i="10"/>
  <c r="A640" i="10"/>
  <c r="T639" i="10"/>
  <c r="P639" i="10"/>
  <c r="O639" i="10"/>
  <c r="R639" i="10" s="1"/>
  <c r="U639" i="10" s="1"/>
  <c r="A639" i="10"/>
  <c r="T638" i="10"/>
  <c r="P638" i="10"/>
  <c r="O638" i="10"/>
  <c r="A638" i="10"/>
  <c r="T637" i="10"/>
  <c r="P637" i="10"/>
  <c r="R637" i="10" s="1"/>
  <c r="U637" i="10" s="1"/>
  <c r="O637" i="10"/>
  <c r="A637" i="10"/>
  <c r="T636" i="10"/>
  <c r="P636" i="10"/>
  <c r="O636" i="10"/>
  <c r="A636" i="10"/>
  <c r="T635" i="10"/>
  <c r="P635" i="10"/>
  <c r="O635" i="10"/>
  <c r="R635" i="10" s="1"/>
  <c r="A635" i="10"/>
  <c r="T634" i="10"/>
  <c r="P634" i="10"/>
  <c r="O634" i="10"/>
  <c r="R634" i="10" s="1"/>
  <c r="U634" i="10" s="1"/>
  <c r="A634" i="10"/>
  <c r="T633" i="10"/>
  <c r="P633" i="10"/>
  <c r="O633" i="10"/>
  <c r="A633" i="10"/>
  <c r="T632" i="10"/>
  <c r="P632" i="10"/>
  <c r="O632" i="10"/>
  <c r="A632" i="10"/>
  <c r="T631" i="10"/>
  <c r="P631" i="10"/>
  <c r="O631" i="10"/>
  <c r="R631" i="10" s="1"/>
  <c r="U631" i="10" s="1"/>
  <c r="A631" i="10"/>
  <c r="T630" i="10"/>
  <c r="P630" i="10"/>
  <c r="O630" i="10"/>
  <c r="A630" i="10"/>
  <c r="T629" i="10"/>
  <c r="P629" i="10"/>
  <c r="R629" i="10" s="1"/>
  <c r="U629" i="10" s="1"/>
  <c r="O629" i="10"/>
  <c r="A629" i="10"/>
  <c r="T628" i="10"/>
  <c r="P628" i="10"/>
  <c r="O628" i="10"/>
  <c r="A628" i="10"/>
  <c r="T627" i="10"/>
  <c r="P627" i="10"/>
  <c r="O627" i="10"/>
  <c r="R627" i="10" s="1"/>
  <c r="A627" i="10"/>
  <c r="T626" i="10"/>
  <c r="P626" i="10"/>
  <c r="O626" i="10"/>
  <c r="R626" i="10" s="1"/>
  <c r="U626" i="10" s="1"/>
  <c r="A626" i="10"/>
  <c r="T625" i="10"/>
  <c r="P625" i="10"/>
  <c r="O625" i="10"/>
  <c r="A625" i="10"/>
  <c r="T624" i="10"/>
  <c r="P624" i="10"/>
  <c r="O624" i="10"/>
  <c r="A624" i="10"/>
  <c r="T623" i="10"/>
  <c r="P623" i="10"/>
  <c r="O623" i="10"/>
  <c r="R623" i="10" s="1"/>
  <c r="U623" i="10" s="1"/>
  <c r="A623" i="10"/>
  <c r="T622" i="10"/>
  <c r="P622" i="10"/>
  <c r="O622" i="10"/>
  <c r="A622" i="10"/>
  <c r="T621" i="10"/>
  <c r="P621" i="10"/>
  <c r="R621" i="10" s="1"/>
  <c r="U621" i="10" s="1"/>
  <c r="O621" i="10"/>
  <c r="A621" i="10"/>
  <c r="T620" i="10"/>
  <c r="P620" i="10"/>
  <c r="O620" i="10"/>
  <c r="A620" i="10"/>
  <c r="T619" i="10"/>
  <c r="P619" i="10"/>
  <c r="O619" i="10"/>
  <c r="R619" i="10" s="1"/>
  <c r="A619" i="10"/>
  <c r="T618" i="10"/>
  <c r="P618" i="10"/>
  <c r="O618" i="10"/>
  <c r="R618" i="10" s="1"/>
  <c r="U618" i="10" s="1"/>
  <c r="A618" i="10"/>
  <c r="T617" i="10"/>
  <c r="P617" i="10"/>
  <c r="O617" i="10"/>
  <c r="A617" i="10"/>
  <c r="T616" i="10"/>
  <c r="P616" i="10"/>
  <c r="O616" i="10"/>
  <c r="A616" i="10"/>
  <c r="T615" i="10"/>
  <c r="P615" i="10"/>
  <c r="O615" i="10"/>
  <c r="R615" i="10" s="1"/>
  <c r="U615" i="10" s="1"/>
  <c r="A615" i="10"/>
  <c r="T614" i="10"/>
  <c r="P614" i="10"/>
  <c r="O614" i="10"/>
  <c r="A614" i="10"/>
  <c r="T613" i="10"/>
  <c r="P613" i="10"/>
  <c r="R613" i="10" s="1"/>
  <c r="U613" i="10" s="1"/>
  <c r="O613" i="10"/>
  <c r="A613" i="10"/>
  <c r="T612" i="10"/>
  <c r="P612" i="10"/>
  <c r="O612" i="10"/>
  <c r="A612" i="10"/>
  <c r="T611" i="10"/>
  <c r="P611" i="10"/>
  <c r="O611" i="10"/>
  <c r="R611" i="10" s="1"/>
  <c r="A611" i="10"/>
  <c r="T610" i="10"/>
  <c r="P610" i="10"/>
  <c r="O610" i="10"/>
  <c r="R610" i="10" s="1"/>
  <c r="U610" i="10" s="1"/>
  <c r="A610" i="10"/>
  <c r="T609" i="10"/>
  <c r="P609" i="10"/>
  <c r="O609" i="10"/>
  <c r="A609" i="10"/>
  <c r="T608" i="10"/>
  <c r="P608" i="10"/>
  <c r="O608" i="10"/>
  <c r="A608" i="10"/>
  <c r="T607" i="10"/>
  <c r="P607" i="10"/>
  <c r="O607" i="10"/>
  <c r="R607" i="10" s="1"/>
  <c r="U607" i="10" s="1"/>
  <c r="A607" i="10"/>
  <c r="T606" i="10"/>
  <c r="P606" i="10"/>
  <c r="O606" i="10"/>
  <c r="A606" i="10"/>
  <c r="T605" i="10"/>
  <c r="P605" i="10"/>
  <c r="R605" i="10" s="1"/>
  <c r="U605" i="10" s="1"/>
  <c r="O605" i="10"/>
  <c r="A605" i="10"/>
  <c r="T604" i="10"/>
  <c r="P604" i="10"/>
  <c r="O604" i="10"/>
  <c r="A604" i="10"/>
  <c r="T603" i="10"/>
  <c r="P603" i="10"/>
  <c r="O603" i="10"/>
  <c r="R603" i="10" s="1"/>
  <c r="A603" i="10"/>
  <c r="T602" i="10"/>
  <c r="P602" i="10"/>
  <c r="O602" i="10"/>
  <c r="R602" i="10" s="1"/>
  <c r="U602" i="10" s="1"/>
  <c r="A602" i="10"/>
  <c r="T601" i="10"/>
  <c r="P601" i="10"/>
  <c r="O601" i="10"/>
  <c r="A601" i="10"/>
  <c r="T600" i="10"/>
  <c r="P600" i="10"/>
  <c r="O600" i="10"/>
  <c r="A600" i="10"/>
  <c r="T599" i="10"/>
  <c r="P599" i="10"/>
  <c r="O599" i="10"/>
  <c r="R599" i="10" s="1"/>
  <c r="U599" i="10" s="1"/>
  <c r="A599" i="10"/>
  <c r="T598" i="10"/>
  <c r="P598" i="10"/>
  <c r="O598" i="10"/>
  <c r="A598" i="10"/>
  <c r="T597" i="10"/>
  <c r="P597" i="10"/>
  <c r="R597" i="10" s="1"/>
  <c r="U597" i="10" s="1"/>
  <c r="O597" i="10"/>
  <c r="A597" i="10"/>
  <c r="T596" i="10"/>
  <c r="P596" i="10"/>
  <c r="O596" i="10"/>
  <c r="A596" i="10"/>
  <c r="T595" i="10"/>
  <c r="P595" i="10"/>
  <c r="O595" i="10"/>
  <c r="R595" i="10" s="1"/>
  <c r="A595" i="10"/>
  <c r="T594" i="10"/>
  <c r="P594" i="10"/>
  <c r="O594" i="10"/>
  <c r="R594" i="10" s="1"/>
  <c r="U594" i="10" s="1"/>
  <c r="A594" i="10"/>
  <c r="T593" i="10"/>
  <c r="P593" i="10"/>
  <c r="O593" i="10"/>
  <c r="A593" i="10"/>
  <c r="T592" i="10"/>
  <c r="P592" i="10"/>
  <c r="O592" i="10"/>
  <c r="A592" i="10"/>
  <c r="T591" i="10"/>
  <c r="P591" i="10"/>
  <c r="O591" i="10"/>
  <c r="R591" i="10" s="1"/>
  <c r="U591" i="10" s="1"/>
  <c r="A591" i="10"/>
  <c r="T590" i="10"/>
  <c r="P590" i="10"/>
  <c r="O590" i="10"/>
  <c r="A590" i="10"/>
  <c r="T589" i="10"/>
  <c r="P589" i="10"/>
  <c r="R589" i="10" s="1"/>
  <c r="U589" i="10" s="1"/>
  <c r="O589" i="10"/>
  <c r="A589" i="10"/>
  <c r="T588" i="10"/>
  <c r="P588" i="10"/>
  <c r="O588" i="10"/>
  <c r="A588" i="10"/>
  <c r="T587" i="10"/>
  <c r="P587" i="10"/>
  <c r="O587" i="10"/>
  <c r="R587" i="10" s="1"/>
  <c r="A587" i="10"/>
  <c r="T586" i="10"/>
  <c r="P586" i="10"/>
  <c r="O586" i="10"/>
  <c r="R586" i="10" s="1"/>
  <c r="U586" i="10" s="1"/>
  <c r="A586" i="10"/>
  <c r="T585" i="10"/>
  <c r="P585" i="10"/>
  <c r="O585" i="10"/>
  <c r="A585" i="10"/>
  <c r="T584" i="10"/>
  <c r="P584" i="10"/>
  <c r="O584" i="10"/>
  <c r="A584" i="10"/>
  <c r="T583" i="10"/>
  <c r="P583" i="10"/>
  <c r="O583" i="10"/>
  <c r="R583" i="10" s="1"/>
  <c r="U583" i="10" s="1"/>
  <c r="A583" i="10"/>
  <c r="T582" i="10"/>
  <c r="P582" i="10"/>
  <c r="O582" i="10"/>
  <c r="A582" i="10"/>
  <c r="T581" i="10"/>
  <c r="P581" i="10"/>
  <c r="R581" i="10" s="1"/>
  <c r="U581" i="10" s="1"/>
  <c r="O581" i="10"/>
  <c r="A581" i="10"/>
  <c r="T580" i="10"/>
  <c r="P580" i="10"/>
  <c r="O580" i="10"/>
  <c r="A580" i="10"/>
  <c r="T579" i="10"/>
  <c r="P579" i="10"/>
  <c r="O579" i="10"/>
  <c r="R579" i="10" s="1"/>
  <c r="A579" i="10"/>
  <c r="T578" i="10"/>
  <c r="P578" i="10"/>
  <c r="O578" i="10"/>
  <c r="R578" i="10" s="1"/>
  <c r="U578" i="10" s="1"/>
  <c r="A578" i="10"/>
  <c r="T577" i="10"/>
  <c r="P577" i="10"/>
  <c r="O577" i="10"/>
  <c r="A577" i="10"/>
  <c r="T576" i="10"/>
  <c r="P576" i="10"/>
  <c r="O576" i="10"/>
  <c r="A576" i="10"/>
  <c r="T575" i="10"/>
  <c r="P575" i="10"/>
  <c r="O575" i="10"/>
  <c r="R575" i="10" s="1"/>
  <c r="U575" i="10" s="1"/>
  <c r="A575" i="10"/>
  <c r="T574" i="10"/>
  <c r="P574" i="10"/>
  <c r="O574" i="10"/>
  <c r="A574" i="10"/>
  <c r="T573" i="10"/>
  <c r="P573" i="10"/>
  <c r="R573" i="10" s="1"/>
  <c r="U573" i="10" s="1"/>
  <c r="O573" i="10"/>
  <c r="A573" i="10"/>
  <c r="T572" i="10"/>
  <c r="P572" i="10"/>
  <c r="O572" i="10"/>
  <c r="A572" i="10"/>
  <c r="T571" i="10"/>
  <c r="P571" i="10"/>
  <c r="O571" i="10"/>
  <c r="R571" i="10" s="1"/>
  <c r="A571" i="10"/>
  <c r="T570" i="10"/>
  <c r="P570" i="10"/>
  <c r="O570" i="10"/>
  <c r="R570" i="10" s="1"/>
  <c r="U570" i="10" s="1"/>
  <c r="A570" i="10"/>
  <c r="T569" i="10"/>
  <c r="P569" i="10"/>
  <c r="O569" i="10"/>
  <c r="A569" i="10"/>
  <c r="T568" i="10"/>
  <c r="P568" i="10"/>
  <c r="O568" i="10"/>
  <c r="A568" i="10"/>
  <c r="T567" i="10"/>
  <c r="P567" i="10"/>
  <c r="O567" i="10"/>
  <c r="R567" i="10" s="1"/>
  <c r="U567" i="10" s="1"/>
  <c r="A567" i="10"/>
  <c r="T566" i="10"/>
  <c r="P566" i="10"/>
  <c r="O566" i="10"/>
  <c r="A566" i="10"/>
  <c r="T565" i="10"/>
  <c r="P565" i="10"/>
  <c r="R565" i="10" s="1"/>
  <c r="O565" i="10"/>
  <c r="A565" i="10"/>
  <c r="T564" i="10"/>
  <c r="P564" i="10"/>
  <c r="O564" i="10"/>
  <c r="A564" i="10"/>
  <c r="T563" i="10"/>
  <c r="P563" i="10"/>
  <c r="O563" i="10"/>
  <c r="R563" i="10" s="1"/>
  <c r="A563" i="10"/>
  <c r="T562" i="10"/>
  <c r="P562" i="10"/>
  <c r="O562" i="10"/>
  <c r="R562" i="10" s="1"/>
  <c r="A562" i="10"/>
  <c r="T561" i="10"/>
  <c r="P561" i="10"/>
  <c r="O561" i="10"/>
  <c r="A561" i="10"/>
  <c r="T560" i="10"/>
  <c r="P560" i="10"/>
  <c r="O560" i="10"/>
  <c r="A560" i="10"/>
  <c r="T559" i="10"/>
  <c r="P559" i="10"/>
  <c r="O559" i="10"/>
  <c r="A559" i="10"/>
  <c r="T558" i="10"/>
  <c r="P558" i="10"/>
  <c r="O558" i="10"/>
  <c r="A558" i="10"/>
  <c r="T557" i="10"/>
  <c r="P557" i="10"/>
  <c r="O557" i="10"/>
  <c r="R557" i="10" s="1"/>
  <c r="U557" i="10" s="1"/>
  <c r="A557" i="10"/>
  <c r="T556" i="10"/>
  <c r="P556" i="10"/>
  <c r="O556" i="10"/>
  <c r="R556" i="10" s="1"/>
  <c r="A556" i="10"/>
  <c r="T555" i="10"/>
  <c r="P555" i="10"/>
  <c r="O555" i="10"/>
  <c r="A555" i="10"/>
  <c r="T554" i="10"/>
  <c r="P554" i="10"/>
  <c r="O554" i="10"/>
  <c r="R554" i="10" s="1"/>
  <c r="U554" i="10" s="1"/>
  <c r="A554" i="10"/>
  <c r="T553" i="10"/>
  <c r="P553" i="10"/>
  <c r="O553" i="10"/>
  <c r="A553" i="10"/>
  <c r="T552" i="10"/>
  <c r="P552" i="10"/>
  <c r="O552" i="10"/>
  <c r="A552" i="10"/>
  <c r="T551" i="10"/>
  <c r="P551" i="10"/>
  <c r="O551" i="10"/>
  <c r="R551" i="10" s="1"/>
  <c r="U551" i="10" s="1"/>
  <c r="A551" i="10"/>
  <c r="T550" i="10"/>
  <c r="P550" i="10"/>
  <c r="O550" i="10"/>
  <c r="A550" i="10"/>
  <c r="T549" i="10"/>
  <c r="P549" i="10"/>
  <c r="R549" i="10" s="1"/>
  <c r="O549" i="10"/>
  <c r="A549" i="10"/>
  <c r="T548" i="10"/>
  <c r="P548" i="10"/>
  <c r="O548" i="10"/>
  <c r="A548" i="10"/>
  <c r="T547" i="10"/>
  <c r="P547" i="10"/>
  <c r="O547" i="10"/>
  <c r="R547" i="10" s="1"/>
  <c r="A547" i="10"/>
  <c r="T546" i="10"/>
  <c r="P546" i="10"/>
  <c r="O546" i="10"/>
  <c r="R546" i="10" s="1"/>
  <c r="A546" i="10"/>
  <c r="T545" i="10"/>
  <c r="P545" i="10"/>
  <c r="O545" i="10"/>
  <c r="A545" i="10"/>
  <c r="T544" i="10"/>
  <c r="P544" i="10"/>
  <c r="O544" i="10"/>
  <c r="A544" i="10"/>
  <c r="T543" i="10"/>
  <c r="P543" i="10"/>
  <c r="O543" i="10"/>
  <c r="A543" i="10"/>
  <c r="T542" i="10"/>
  <c r="P542" i="10"/>
  <c r="O542" i="10"/>
  <c r="A542" i="10"/>
  <c r="T541" i="10"/>
  <c r="P541" i="10"/>
  <c r="R541" i="10" s="1"/>
  <c r="U541" i="10" s="1"/>
  <c r="O541" i="10"/>
  <c r="A541" i="10"/>
  <c r="T540" i="10"/>
  <c r="P540" i="10"/>
  <c r="O540" i="10"/>
  <c r="A540" i="10"/>
  <c r="T539" i="10"/>
  <c r="P539" i="10"/>
  <c r="O539" i="10"/>
  <c r="R539" i="10" s="1"/>
  <c r="U539" i="10" s="1"/>
  <c r="A539" i="10"/>
  <c r="T538" i="10"/>
  <c r="P538" i="10"/>
  <c r="O538" i="10"/>
  <c r="A538" i="10"/>
  <c r="T537" i="10"/>
  <c r="P537" i="10"/>
  <c r="O537" i="10"/>
  <c r="R537" i="10" s="1"/>
  <c r="A537" i="10"/>
  <c r="T536" i="10"/>
  <c r="P536" i="10"/>
  <c r="O536" i="10"/>
  <c r="A536" i="10"/>
  <c r="T535" i="10"/>
  <c r="P535" i="10"/>
  <c r="R535" i="10" s="1"/>
  <c r="U535" i="10" s="1"/>
  <c r="O535" i="10"/>
  <c r="A535" i="10"/>
  <c r="T534" i="10"/>
  <c r="P534" i="10"/>
  <c r="O534" i="10"/>
  <c r="A534" i="10"/>
  <c r="T533" i="10"/>
  <c r="P533" i="10"/>
  <c r="O533" i="10"/>
  <c r="R533" i="10" s="1"/>
  <c r="A533" i="10"/>
  <c r="T532" i="10"/>
  <c r="P532" i="10"/>
  <c r="O532" i="10"/>
  <c r="R532" i="10" s="1"/>
  <c r="U532" i="10" s="1"/>
  <c r="A532" i="10"/>
  <c r="T531" i="10"/>
  <c r="P531" i="10"/>
  <c r="O531" i="10"/>
  <c r="A531" i="10"/>
  <c r="T530" i="10"/>
  <c r="P530" i="10"/>
  <c r="O530" i="10"/>
  <c r="A530" i="10"/>
  <c r="T529" i="10"/>
  <c r="P529" i="10"/>
  <c r="O529" i="10"/>
  <c r="A529" i="10"/>
  <c r="T528" i="10"/>
  <c r="P528" i="10"/>
  <c r="O528" i="10"/>
  <c r="A528" i="10"/>
  <c r="T527" i="10"/>
  <c r="P527" i="10"/>
  <c r="R527" i="10" s="1"/>
  <c r="O527" i="10"/>
  <c r="A527" i="10"/>
  <c r="T526" i="10"/>
  <c r="P526" i="10"/>
  <c r="O526" i="10"/>
  <c r="A526" i="10"/>
  <c r="T525" i="10"/>
  <c r="P525" i="10"/>
  <c r="O525" i="10"/>
  <c r="R525" i="10" s="1"/>
  <c r="U525" i="10" s="1"/>
  <c r="A525" i="10"/>
  <c r="T524" i="10"/>
  <c r="P524" i="10"/>
  <c r="O524" i="10"/>
  <c r="R524" i="10" s="1"/>
  <c r="A524" i="10"/>
  <c r="T523" i="10"/>
  <c r="P523" i="10"/>
  <c r="O523" i="10"/>
  <c r="A523" i="10"/>
  <c r="T522" i="10"/>
  <c r="P522" i="10"/>
  <c r="O522" i="10"/>
  <c r="R522" i="10" s="1"/>
  <c r="U522" i="10" s="1"/>
  <c r="A522" i="10"/>
  <c r="T521" i="10"/>
  <c r="P521" i="10"/>
  <c r="O521" i="10"/>
  <c r="A521" i="10"/>
  <c r="T520" i="10"/>
  <c r="P520" i="10"/>
  <c r="O520" i="10"/>
  <c r="A520" i="10"/>
  <c r="T519" i="10"/>
  <c r="P519" i="10"/>
  <c r="O519" i="10"/>
  <c r="R519" i="10" s="1"/>
  <c r="U519" i="10" s="1"/>
  <c r="A519" i="10"/>
  <c r="T518" i="10"/>
  <c r="P518" i="10"/>
  <c r="O518" i="10"/>
  <c r="A518" i="10"/>
  <c r="T517" i="10"/>
  <c r="P517" i="10"/>
  <c r="R517" i="10" s="1"/>
  <c r="O517" i="10"/>
  <c r="A517" i="10"/>
  <c r="T516" i="10"/>
  <c r="P516" i="10"/>
  <c r="O516" i="10"/>
  <c r="A516" i="10"/>
  <c r="T515" i="10"/>
  <c r="P515" i="10"/>
  <c r="O515" i="10"/>
  <c r="R515" i="10" s="1"/>
  <c r="A515" i="10"/>
  <c r="T514" i="10"/>
  <c r="P514" i="10"/>
  <c r="O514" i="10"/>
  <c r="R514" i="10" s="1"/>
  <c r="A514" i="10"/>
  <c r="T513" i="10"/>
  <c r="P513" i="10"/>
  <c r="O513" i="10"/>
  <c r="A513" i="10"/>
  <c r="T512" i="10"/>
  <c r="P512" i="10"/>
  <c r="O512" i="10"/>
  <c r="A512" i="10"/>
  <c r="T511" i="10"/>
  <c r="P511" i="10"/>
  <c r="O511" i="10"/>
  <c r="A511" i="10"/>
  <c r="T510" i="10"/>
  <c r="P510" i="10"/>
  <c r="O510" i="10"/>
  <c r="A510" i="10"/>
  <c r="T509" i="10"/>
  <c r="P509" i="10"/>
  <c r="R509" i="10" s="1"/>
  <c r="U509" i="10" s="1"/>
  <c r="O509" i="10"/>
  <c r="A509" i="10"/>
  <c r="T508" i="10"/>
  <c r="P508" i="10"/>
  <c r="O508" i="10"/>
  <c r="A508" i="10"/>
  <c r="T507" i="10"/>
  <c r="P507" i="10"/>
  <c r="O507" i="10"/>
  <c r="R507" i="10" s="1"/>
  <c r="U507" i="10" s="1"/>
  <c r="A507" i="10"/>
  <c r="T506" i="10"/>
  <c r="P506" i="10"/>
  <c r="O506" i="10"/>
  <c r="A506" i="10"/>
  <c r="T505" i="10"/>
  <c r="P505" i="10"/>
  <c r="O505" i="10"/>
  <c r="R505" i="10" s="1"/>
  <c r="A505" i="10"/>
  <c r="T504" i="10"/>
  <c r="P504" i="10"/>
  <c r="O504" i="10"/>
  <c r="A504" i="10"/>
  <c r="T503" i="10"/>
  <c r="P503" i="10"/>
  <c r="R503" i="10" s="1"/>
  <c r="U503" i="10" s="1"/>
  <c r="O503" i="10"/>
  <c r="A503" i="10"/>
  <c r="T502" i="10"/>
  <c r="P502" i="10"/>
  <c r="O502" i="10"/>
  <c r="A502" i="10"/>
  <c r="T501" i="10"/>
  <c r="P501" i="10"/>
  <c r="O501" i="10"/>
  <c r="R501" i="10" s="1"/>
  <c r="A501" i="10"/>
  <c r="T500" i="10"/>
  <c r="P500" i="10"/>
  <c r="O500" i="10"/>
  <c r="R500" i="10" s="1"/>
  <c r="U500" i="10" s="1"/>
  <c r="A500" i="10"/>
  <c r="T499" i="10"/>
  <c r="P499" i="10"/>
  <c r="O499" i="10"/>
  <c r="A499" i="10"/>
  <c r="T498" i="10"/>
  <c r="P498" i="10"/>
  <c r="O498" i="10"/>
  <c r="A498" i="10"/>
  <c r="T497" i="10"/>
  <c r="P497" i="10"/>
  <c r="O497" i="10"/>
  <c r="A497" i="10"/>
  <c r="T496" i="10"/>
  <c r="P496" i="10"/>
  <c r="O496" i="10"/>
  <c r="A496" i="10"/>
  <c r="T495" i="10"/>
  <c r="P495" i="10"/>
  <c r="R495" i="10" s="1"/>
  <c r="O495" i="10"/>
  <c r="A495" i="10"/>
  <c r="T494" i="10"/>
  <c r="P494" i="10"/>
  <c r="O494" i="10"/>
  <c r="A494" i="10"/>
  <c r="T493" i="10"/>
  <c r="P493" i="10"/>
  <c r="O493" i="10"/>
  <c r="R493" i="10" s="1"/>
  <c r="U493" i="10" s="1"/>
  <c r="A493" i="10"/>
  <c r="T492" i="10"/>
  <c r="P492" i="10"/>
  <c r="O492" i="10"/>
  <c r="R492" i="10" s="1"/>
  <c r="A492" i="10"/>
  <c r="T491" i="10"/>
  <c r="P491" i="10"/>
  <c r="O491" i="10"/>
  <c r="A491" i="10"/>
  <c r="T490" i="10"/>
  <c r="P490" i="10"/>
  <c r="O490" i="10"/>
  <c r="R490" i="10" s="1"/>
  <c r="U490" i="10" s="1"/>
  <c r="A490" i="10"/>
  <c r="T489" i="10"/>
  <c r="P489" i="10"/>
  <c r="O489" i="10"/>
  <c r="A489" i="10"/>
  <c r="T488" i="10"/>
  <c r="P488" i="10"/>
  <c r="O488" i="10"/>
  <c r="A488" i="10"/>
  <c r="T487" i="10"/>
  <c r="P487" i="10"/>
  <c r="O487" i="10"/>
  <c r="R487" i="10" s="1"/>
  <c r="U487" i="10" s="1"/>
  <c r="A487" i="10"/>
  <c r="T486" i="10"/>
  <c r="P486" i="10"/>
  <c r="O486" i="10"/>
  <c r="A486" i="10"/>
  <c r="T485" i="10"/>
  <c r="P485" i="10"/>
  <c r="R485" i="10" s="1"/>
  <c r="O485" i="10"/>
  <c r="A485" i="10"/>
  <c r="T484" i="10"/>
  <c r="P484" i="10"/>
  <c r="O484" i="10"/>
  <c r="A484" i="10"/>
  <c r="T483" i="10"/>
  <c r="P483" i="10"/>
  <c r="O483" i="10"/>
  <c r="R483" i="10" s="1"/>
  <c r="A483" i="10"/>
  <c r="T482" i="10"/>
  <c r="P482" i="10"/>
  <c r="O482" i="10"/>
  <c r="R482" i="10" s="1"/>
  <c r="A482" i="10"/>
  <c r="T481" i="10"/>
  <c r="P481" i="10"/>
  <c r="O481" i="10"/>
  <c r="A481" i="10"/>
  <c r="T480" i="10"/>
  <c r="P480" i="10"/>
  <c r="O480" i="10"/>
  <c r="A480" i="10"/>
  <c r="T479" i="10"/>
  <c r="P479" i="10"/>
  <c r="O479" i="10"/>
  <c r="A479" i="10"/>
  <c r="T478" i="10"/>
  <c r="P478" i="10"/>
  <c r="O478" i="10"/>
  <c r="A478" i="10"/>
  <c r="T477" i="10"/>
  <c r="P477" i="10"/>
  <c r="R477" i="10" s="1"/>
  <c r="U477" i="10" s="1"/>
  <c r="O477" i="10"/>
  <c r="A477" i="10"/>
  <c r="T476" i="10"/>
  <c r="P476" i="10"/>
  <c r="O476" i="10"/>
  <c r="A476" i="10"/>
  <c r="T475" i="10"/>
  <c r="P475" i="10"/>
  <c r="O475" i="10"/>
  <c r="R475" i="10" s="1"/>
  <c r="U475" i="10" s="1"/>
  <c r="A475" i="10"/>
  <c r="T474" i="10"/>
  <c r="P474" i="10"/>
  <c r="O474" i="10"/>
  <c r="A474" i="10"/>
  <c r="T473" i="10"/>
  <c r="P473" i="10"/>
  <c r="O473" i="10"/>
  <c r="R473" i="10" s="1"/>
  <c r="U473" i="10" s="1"/>
  <c r="A473" i="10"/>
  <c r="T472" i="10"/>
  <c r="P472" i="10"/>
  <c r="O472" i="10"/>
  <c r="A472" i="10"/>
  <c r="T471" i="10"/>
  <c r="P471" i="10"/>
  <c r="R471" i="10" s="1"/>
  <c r="U471" i="10" s="1"/>
  <c r="O471" i="10"/>
  <c r="A471" i="10"/>
  <c r="T470" i="10"/>
  <c r="P470" i="10"/>
  <c r="O470" i="10"/>
  <c r="A470" i="10"/>
  <c r="T469" i="10"/>
  <c r="P469" i="10"/>
  <c r="O469" i="10"/>
  <c r="R469" i="10" s="1"/>
  <c r="A469" i="10"/>
  <c r="T468" i="10"/>
  <c r="P468" i="10"/>
  <c r="O468" i="10"/>
  <c r="R468" i="10" s="1"/>
  <c r="U468" i="10" s="1"/>
  <c r="A468" i="10"/>
  <c r="T467" i="10"/>
  <c r="P467" i="10"/>
  <c r="O467" i="10"/>
  <c r="A467" i="10"/>
  <c r="T466" i="10"/>
  <c r="P466" i="10"/>
  <c r="O466" i="10"/>
  <c r="A466" i="10"/>
  <c r="T465" i="10"/>
  <c r="P465" i="10"/>
  <c r="O465" i="10"/>
  <c r="A465" i="10"/>
  <c r="T464" i="10"/>
  <c r="P464" i="10"/>
  <c r="O464" i="10"/>
  <c r="A464" i="10"/>
  <c r="T463" i="10"/>
  <c r="P463" i="10"/>
  <c r="R463" i="10" s="1"/>
  <c r="O463" i="10"/>
  <c r="A463" i="10"/>
  <c r="T462" i="10"/>
  <c r="P462" i="10"/>
  <c r="O462" i="10"/>
  <c r="A462" i="10"/>
  <c r="T461" i="10"/>
  <c r="P461" i="10"/>
  <c r="O461" i="10"/>
  <c r="R461" i="10" s="1"/>
  <c r="U461" i="10" s="1"/>
  <c r="A461" i="10"/>
  <c r="T460" i="10"/>
  <c r="P460" i="10"/>
  <c r="O460" i="10"/>
  <c r="R460" i="10" s="1"/>
  <c r="A460" i="10"/>
  <c r="T459" i="10"/>
  <c r="P459" i="10"/>
  <c r="O459" i="10"/>
  <c r="A459" i="10"/>
  <c r="T458" i="10"/>
  <c r="P458" i="10"/>
  <c r="O458" i="10"/>
  <c r="R458" i="10" s="1"/>
  <c r="U458" i="10" s="1"/>
  <c r="A458" i="10"/>
  <c r="T457" i="10"/>
  <c r="P457" i="10"/>
  <c r="O457" i="10"/>
  <c r="A457" i="10"/>
  <c r="T456" i="10"/>
  <c r="P456" i="10"/>
  <c r="O456" i="10"/>
  <c r="A456" i="10"/>
  <c r="T455" i="10"/>
  <c r="P455" i="10"/>
  <c r="O455" i="10"/>
  <c r="R455" i="10" s="1"/>
  <c r="U455" i="10" s="1"/>
  <c r="A455" i="10"/>
  <c r="T454" i="10"/>
  <c r="P454" i="10"/>
  <c r="O454" i="10"/>
  <c r="A454" i="10"/>
  <c r="T453" i="10"/>
  <c r="P453" i="10"/>
  <c r="R453" i="10" s="1"/>
  <c r="O453" i="10"/>
  <c r="A453" i="10"/>
  <c r="T452" i="10"/>
  <c r="P452" i="10"/>
  <c r="O452" i="10"/>
  <c r="A452" i="10"/>
  <c r="T451" i="10"/>
  <c r="P451" i="10"/>
  <c r="O451" i="10"/>
  <c r="R451" i="10" s="1"/>
  <c r="U451" i="10" s="1"/>
  <c r="A451" i="10"/>
  <c r="T450" i="10"/>
  <c r="P450" i="10"/>
  <c r="O450" i="10"/>
  <c r="A450" i="10"/>
  <c r="T449" i="10"/>
  <c r="P449" i="10"/>
  <c r="O449" i="10"/>
  <c r="A449" i="10"/>
  <c r="T448" i="10"/>
  <c r="P448" i="10"/>
  <c r="O448" i="10"/>
  <c r="A448" i="10"/>
  <c r="T447" i="10"/>
  <c r="P447" i="10"/>
  <c r="O447" i="10"/>
  <c r="A447" i="10"/>
  <c r="T446" i="10"/>
  <c r="P446" i="10"/>
  <c r="O446" i="10"/>
  <c r="A446" i="10"/>
  <c r="T445" i="10"/>
  <c r="P445" i="10"/>
  <c r="R445" i="10" s="1"/>
  <c r="O445" i="10"/>
  <c r="A445" i="10"/>
  <c r="T444" i="10"/>
  <c r="P444" i="10"/>
  <c r="O444" i="10"/>
  <c r="A444" i="10"/>
  <c r="T443" i="10"/>
  <c r="P443" i="10"/>
  <c r="O443" i="10"/>
  <c r="R443" i="10" s="1"/>
  <c r="U443" i="10" s="1"/>
  <c r="A443" i="10"/>
  <c r="T442" i="10"/>
  <c r="P442" i="10"/>
  <c r="O442" i="10"/>
  <c r="A442" i="10"/>
  <c r="T441" i="10"/>
  <c r="P441" i="10"/>
  <c r="O441" i="10"/>
  <c r="A441" i="10"/>
  <c r="T440" i="10"/>
  <c r="P440" i="10"/>
  <c r="O440" i="10"/>
  <c r="A440" i="10"/>
  <c r="T439" i="10"/>
  <c r="P439" i="10"/>
  <c r="O439" i="10"/>
  <c r="R439" i="10" s="1"/>
  <c r="U439" i="10" s="1"/>
  <c r="A439" i="10"/>
  <c r="T438" i="10"/>
  <c r="P438" i="10"/>
  <c r="O438" i="10"/>
  <c r="A438" i="10"/>
  <c r="T437" i="10"/>
  <c r="P437" i="10"/>
  <c r="R437" i="10" s="1"/>
  <c r="O437" i="10"/>
  <c r="A437" i="10"/>
  <c r="T436" i="10"/>
  <c r="P436" i="10"/>
  <c r="O436" i="10"/>
  <c r="A436" i="10"/>
  <c r="T435" i="10"/>
  <c r="P435" i="10"/>
  <c r="O435" i="10"/>
  <c r="R435" i="10" s="1"/>
  <c r="U435" i="10" s="1"/>
  <c r="A435" i="10"/>
  <c r="T434" i="10"/>
  <c r="P434" i="10"/>
  <c r="O434" i="10"/>
  <c r="A434" i="10"/>
  <c r="T433" i="10"/>
  <c r="P433" i="10"/>
  <c r="O433" i="10"/>
  <c r="A433" i="10"/>
  <c r="T432" i="10"/>
  <c r="P432" i="10"/>
  <c r="O432" i="10"/>
  <c r="A432" i="10"/>
  <c r="T431" i="10"/>
  <c r="P431" i="10"/>
  <c r="O431" i="10"/>
  <c r="A431" i="10"/>
  <c r="T430" i="10"/>
  <c r="P430" i="10"/>
  <c r="O430" i="10"/>
  <c r="A430" i="10"/>
  <c r="T429" i="10"/>
  <c r="P429" i="10"/>
  <c r="R429" i="10" s="1"/>
  <c r="O429" i="10"/>
  <c r="A429" i="10"/>
  <c r="T428" i="10"/>
  <c r="P428" i="10"/>
  <c r="O428" i="10"/>
  <c r="A428" i="10"/>
  <c r="T427" i="10"/>
  <c r="P427" i="10"/>
  <c r="O427" i="10"/>
  <c r="R427" i="10" s="1"/>
  <c r="U427" i="10" s="1"/>
  <c r="A427" i="10"/>
  <c r="T426" i="10"/>
  <c r="P426" i="10"/>
  <c r="O426" i="10"/>
  <c r="A426" i="10"/>
  <c r="T425" i="10"/>
  <c r="P425" i="10"/>
  <c r="O425" i="10"/>
  <c r="A425" i="10"/>
  <c r="T424" i="10"/>
  <c r="P424" i="10"/>
  <c r="O424" i="10"/>
  <c r="A424" i="10"/>
  <c r="T423" i="10"/>
  <c r="P423" i="10"/>
  <c r="O423" i="10"/>
  <c r="R423" i="10" s="1"/>
  <c r="U423" i="10" s="1"/>
  <c r="A423" i="10"/>
  <c r="T422" i="10"/>
  <c r="P422" i="10"/>
  <c r="O422" i="10"/>
  <c r="A422" i="10"/>
  <c r="T421" i="10"/>
  <c r="P421" i="10"/>
  <c r="R421" i="10" s="1"/>
  <c r="O421" i="10"/>
  <c r="A421" i="10"/>
  <c r="T420" i="10"/>
  <c r="P420" i="10"/>
  <c r="O420" i="10"/>
  <c r="A420" i="10"/>
  <c r="T419" i="10"/>
  <c r="P419" i="10"/>
  <c r="O419" i="10"/>
  <c r="R419" i="10" s="1"/>
  <c r="U419" i="10" s="1"/>
  <c r="A419" i="10"/>
  <c r="T418" i="10"/>
  <c r="P418" i="10"/>
  <c r="O418" i="10"/>
  <c r="A418" i="10"/>
  <c r="T417" i="10"/>
  <c r="P417" i="10"/>
  <c r="O417" i="10"/>
  <c r="A417" i="10"/>
  <c r="T416" i="10"/>
  <c r="P416" i="10"/>
  <c r="O416" i="10"/>
  <c r="A416" i="10"/>
  <c r="T415" i="10"/>
  <c r="P415" i="10"/>
  <c r="O415" i="10"/>
  <c r="A415" i="10"/>
  <c r="T414" i="10"/>
  <c r="P414" i="10"/>
  <c r="O414" i="10"/>
  <c r="A414" i="10"/>
  <c r="T413" i="10"/>
  <c r="P413" i="10"/>
  <c r="R413" i="10" s="1"/>
  <c r="O413" i="10"/>
  <c r="A413" i="10"/>
  <c r="T412" i="10"/>
  <c r="P412" i="10"/>
  <c r="O412" i="10"/>
  <c r="A412" i="10"/>
  <c r="T411" i="10"/>
  <c r="P411" i="10"/>
  <c r="O411" i="10"/>
  <c r="R411" i="10" s="1"/>
  <c r="U411" i="10" s="1"/>
  <c r="A411" i="10"/>
  <c r="T410" i="10"/>
  <c r="P410" i="10"/>
  <c r="O410" i="10"/>
  <c r="A410" i="10"/>
  <c r="T409" i="10"/>
  <c r="P409" i="10"/>
  <c r="O409" i="10"/>
  <c r="A409" i="10"/>
  <c r="T408" i="10"/>
  <c r="P408" i="10"/>
  <c r="O408" i="10"/>
  <c r="A408" i="10"/>
  <c r="T407" i="10"/>
  <c r="P407" i="10"/>
  <c r="O407" i="10"/>
  <c r="A407" i="10"/>
  <c r="T406" i="10"/>
  <c r="P406" i="10"/>
  <c r="O406" i="10"/>
  <c r="A406" i="10"/>
  <c r="T405" i="10"/>
  <c r="P405" i="10"/>
  <c r="O405" i="10"/>
  <c r="A405" i="10"/>
  <c r="T404" i="10"/>
  <c r="P404" i="10"/>
  <c r="O404" i="10"/>
  <c r="A404" i="10"/>
  <c r="T403" i="10"/>
  <c r="P403" i="10"/>
  <c r="O403" i="10"/>
  <c r="R403" i="10" s="1"/>
  <c r="A403" i="10"/>
  <c r="T402" i="10"/>
  <c r="P402" i="10"/>
  <c r="O402" i="10"/>
  <c r="A402" i="10"/>
  <c r="T401" i="10"/>
  <c r="P401" i="10"/>
  <c r="R401" i="10" s="1"/>
  <c r="O401" i="10"/>
  <c r="A401" i="10"/>
  <c r="T400" i="10"/>
  <c r="P400" i="10"/>
  <c r="O400" i="10"/>
  <c r="A400" i="10"/>
  <c r="T399" i="10"/>
  <c r="P399" i="10"/>
  <c r="R399" i="10" s="1"/>
  <c r="U399" i="10" s="1"/>
  <c r="O399" i="10"/>
  <c r="A399" i="10"/>
  <c r="T398" i="10"/>
  <c r="P398" i="10"/>
  <c r="O398" i="10"/>
  <c r="A398" i="10"/>
  <c r="T397" i="10"/>
  <c r="P397" i="10"/>
  <c r="R397" i="10" s="1"/>
  <c r="O397" i="10"/>
  <c r="A397" i="10"/>
  <c r="T396" i="10"/>
  <c r="P396" i="10"/>
  <c r="O396" i="10"/>
  <c r="A396" i="10"/>
  <c r="T395" i="10"/>
  <c r="P395" i="10"/>
  <c r="O395" i="10"/>
  <c r="R395" i="10" s="1"/>
  <c r="A395" i="10"/>
  <c r="T394" i="10"/>
  <c r="P394" i="10"/>
  <c r="O394" i="10"/>
  <c r="R394" i="10" s="1"/>
  <c r="A394" i="10"/>
  <c r="T393" i="10"/>
  <c r="P393" i="10"/>
  <c r="O393" i="10"/>
  <c r="A393" i="10"/>
  <c r="T392" i="10"/>
  <c r="P392" i="10"/>
  <c r="O392" i="10"/>
  <c r="A392" i="10"/>
  <c r="T391" i="10"/>
  <c r="P391" i="10"/>
  <c r="R391" i="10" s="1"/>
  <c r="U391" i="10" s="1"/>
  <c r="O391" i="10"/>
  <c r="A391" i="10"/>
  <c r="T390" i="10"/>
  <c r="P390" i="10"/>
  <c r="O390" i="10"/>
  <c r="A390" i="10"/>
  <c r="T389" i="10"/>
  <c r="P389" i="10"/>
  <c r="R389" i="10" s="1"/>
  <c r="O389" i="10"/>
  <c r="A389" i="10"/>
  <c r="T388" i="10"/>
  <c r="P388" i="10"/>
  <c r="O388" i="10"/>
  <c r="A388" i="10"/>
  <c r="T387" i="10"/>
  <c r="P387" i="10"/>
  <c r="O387" i="10"/>
  <c r="R387" i="10" s="1"/>
  <c r="A387" i="10"/>
  <c r="T386" i="10"/>
  <c r="P386" i="10"/>
  <c r="O386" i="10"/>
  <c r="R386" i="10" s="1"/>
  <c r="A386" i="10"/>
  <c r="T385" i="10"/>
  <c r="P385" i="10"/>
  <c r="O385" i="10"/>
  <c r="A385" i="10"/>
  <c r="T384" i="10"/>
  <c r="P384" i="10"/>
  <c r="O384" i="10"/>
  <c r="A384" i="10"/>
  <c r="T383" i="10"/>
  <c r="P383" i="10"/>
  <c r="O383" i="10"/>
  <c r="A383" i="10"/>
  <c r="T382" i="10"/>
  <c r="P382" i="10"/>
  <c r="O382" i="10"/>
  <c r="A382" i="10"/>
  <c r="T381" i="10"/>
  <c r="P381" i="10"/>
  <c r="O381" i="10"/>
  <c r="A381" i="10"/>
  <c r="T380" i="10"/>
  <c r="P380" i="10"/>
  <c r="O380" i="10"/>
  <c r="A380" i="10"/>
  <c r="T379" i="10"/>
  <c r="P379" i="10"/>
  <c r="O379" i="10"/>
  <c r="R379" i="10" s="1"/>
  <c r="A379" i="10"/>
  <c r="T378" i="10"/>
  <c r="P378" i="10"/>
  <c r="O378" i="10"/>
  <c r="A378" i="10"/>
  <c r="T377" i="10"/>
  <c r="P377" i="10"/>
  <c r="R377" i="10" s="1"/>
  <c r="O377" i="10"/>
  <c r="A377" i="10"/>
  <c r="T376" i="10"/>
  <c r="P376" i="10"/>
  <c r="O376" i="10"/>
  <c r="A376" i="10"/>
  <c r="T375" i="10"/>
  <c r="P375" i="10"/>
  <c r="R375" i="10" s="1"/>
  <c r="U375" i="10" s="1"/>
  <c r="O375" i="10"/>
  <c r="A375" i="10"/>
  <c r="T374" i="10"/>
  <c r="P374" i="10"/>
  <c r="O374" i="10"/>
  <c r="A374" i="10"/>
  <c r="T373" i="10"/>
  <c r="P373" i="10"/>
  <c r="R373" i="10" s="1"/>
  <c r="O373" i="10"/>
  <c r="A373" i="10"/>
  <c r="T372" i="10"/>
  <c r="P372" i="10"/>
  <c r="O372" i="10"/>
  <c r="A372" i="10"/>
  <c r="T371" i="10"/>
  <c r="P371" i="10"/>
  <c r="O371" i="10"/>
  <c r="R371" i="10" s="1"/>
  <c r="A371" i="10"/>
  <c r="T370" i="10"/>
  <c r="P370" i="10"/>
  <c r="O370" i="10"/>
  <c r="R370" i="10" s="1"/>
  <c r="A370" i="10"/>
  <c r="T369" i="10"/>
  <c r="P369" i="10"/>
  <c r="O369" i="10"/>
  <c r="A369" i="10"/>
  <c r="T368" i="10"/>
  <c r="P368" i="10"/>
  <c r="O368" i="10"/>
  <c r="A368" i="10"/>
  <c r="T367" i="10"/>
  <c r="P367" i="10"/>
  <c r="O367" i="10"/>
  <c r="A367" i="10"/>
  <c r="T366" i="10"/>
  <c r="P366" i="10"/>
  <c r="O366" i="10"/>
  <c r="A366" i="10"/>
  <c r="T365" i="10"/>
  <c r="P365" i="10"/>
  <c r="O365" i="10"/>
  <c r="A365" i="10"/>
  <c r="T364" i="10"/>
  <c r="P364" i="10"/>
  <c r="O364" i="10"/>
  <c r="A364" i="10"/>
  <c r="T363" i="10"/>
  <c r="P363" i="10"/>
  <c r="O363" i="10"/>
  <c r="R363" i="10" s="1"/>
  <c r="A363" i="10"/>
  <c r="T362" i="10"/>
  <c r="P362" i="10"/>
  <c r="O362" i="10"/>
  <c r="A362" i="10"/>
  <c r="T361" i="10"/>
  <c r="P361" i="10"/>
  <c r="R361" i="10" s="1"/>
  <c r="O361" i="10"/>
  <c r="A361" i="10"/>
  <c r="T360" i="10"/>
  <c r="P360" i="10"/>
  <c r="O360" i="10"/>
  <c r="A360" i="10"/>
  <c r="T359" i="10"/>
  <c r="P359" i="10"/>
  <c r="R359" i="10" s="1"/>
  <c r="O359" i="10"/>
  <c r="A359" i="10"/>
  <c r="T358" i="10"/>
  <c r="P358" i="10"/>
  <c r="O358" i="10"/>
  <c r="A358" i="10"/>
  <c r="T357" i="10"/>
  <c r="P357" i="10"/>
  <c r="R357" i="10" s="1"/>
  <c r="O357" i="10"/>
  <c r="A357" i="10"/>
  <c r="T356" i="10"/>
  <c r="P356" i="10"/>
  <c r="O356" i="10"/>
  <c r="A356" i="10"/>
  <c r="T355" i="10"/>
  <c r="P355" i="10"/>
  <c r="O355" i="10"/>
  <c r="R355" i="10" s="1"/>
  <c r="A355" i="10"/>
  <c r="T354" i="10"/>
  <c r="P354" i="10"/>
  <c r="O354" i="10"/>
  <c r="R354" i="10" s="1"/>
  <c r="A354" i="10"/>
  <c r="T353" i="10"/>
  <c r="P353" i="10"/>
  <c r="O353" i="10"/>
  <c r="A353" i="10"/>
  <c r="T352" i="10"/>
  <c r="P352" i="10"/>
  <c r="O352" i="10"/>
  <c r="A352" i="10"/>
  <c r="T351" i="10"/>
  <c r="P351" i="10"/>
  <c r="O351" i="10"/>
  <c r="A351" i="10"/>
  <c r="T350" i="10"/>
  <c r="P350" i="10"/>
  <c r="O350" i="10"/>
  <c r="A350" i="10"/>
  <c r="T349" i="10"/>
  <c r="P349" i="10"/>
  <c r="O349" i="10"/>
  <c r="A349" i="10"/>
  <c r="T348" i="10"/>
  <c r="P348" i="10"/>
  <c r="O348" i="10"/>
  <c r="A348" i="10"/>
  <c r="T347" i="10"/>
  <c r="P347" i="10"/>
  <c r="O347" i="10"/>
  <c r="R347" i="10" s="1"/>
  <c r="A347" i="10"/>
  <c r="T346" i="10"/>
  <c r="P346" i="10"/>
  <c r="O346" i="10"/>
  <c r="A346" i="10"/>
  <c r="T345" i="10"/>
  <c r="P345" i="10"/>
  <c r="R345" i="10" s="1"/>
  <c r="O345" i="10"/>
  <c r="A345" i="10"/>
  <c r="T344" i="10"/>
  <c r="P344" i="10"/>
  <c r="O344" i="10"/>
  <c r="A344" i="10"/>
  <c r="T343" i="10"/>
  <c r="P343" i="10"/>
  <c r="R343" i="10" s="1"/>
  <c r="U343" i="10" s="1"/>
  <c r="O343" i="10"/>
  <c r="A343" i="10"/>
  <c r="T342" i="10"/>
  <c r="P342" i="10"/>
  <c r="O342" i="10"/>
  <c r="A342" i="10"/>
  <c r="T341" i="10"/>
  <c r="P341" i="10"/>
  <c r="R341" i="10" s="1"/>
  <c r="O341" i="10"/>
  <c r="A341" i="10"/>
  <c r="T340" i="10"/>
  <c r="P340" i="10"/>
  <c r="O340" i="10"/>
  <c r="A340" i="10"/>
  <c r="T339" i="10"/>
  <c r="P339" i="10"/>
  <c r="O339" i="10"/>
  <c r="R339" i="10" s="1"/>
  <c r="A339" i="10"/>
  <c r="T338" i="10"/>
  <c r="P338" i="10"/>
  <c r="O338" i="10"/>
  <c r="R338" i="10" s="1"/>
  <c r="A338" i="10"/>
  <c r="T337" i="10"/>
  <c r="P337" i="10"/>
  <c r="O337" i="10"/>
  <c r="A337" i="10"/>
  <c r="T336" i="10"/>
  <c r="P336" i="10"/>
  <c r="O336" i="10"/>
  <c r="A336" i="10"/>
  <c r="T335" i="10"/>
  <c r="P335" i="10"/>
  <c r="O335" i="10"/>
  <c r="A335" i="10"/>
  <c r="T334" i="10"/>
  <c r="P334" i="10"/>
  <c r="O334" i="10"/>
  <c r="A334" i="10"/>
  <c r="T333" i="10"/>
  <c r="P333" i="10"/>
  <c r="O333" i="10"/>
  <c r="A333" i="10"/>
  <c r="T332" i="10"/>
  <c r="P332" i="10"/>
  <c r="O332" i="10"/>
  <c r="A332" i="10"/>
  <c r="T331" i="10"/>
  <c r="P331" i="10"/>
  <c r="O331" i="10"/>
  <c r="R331" i="10" s="1"/>
  <c r="A331" i="10"/>
  <c r="T330" i="10"/>
  <c r="P330" i="10"/>
  <c r="O330" i="10"/>
  <c r="A330" i="10"/>
  <c r="T329" i="10"/>
  <c r="P329" i="10"/>
  <c r="R329" i="10" s="1"/>
  <c r="O329" i="10"/>
  <c r="A329" i="10"/>
  <c r="T328" i="10"/>
  <c r="P328" i="10"/>
  <c r="O328" i="10"/>
  <c r="A328" i="10"/>
  <c r="T327" i="10"/>
  <c r="P327" i="10"/>
  <c r="R327" i="10" s="1"/>
  <c r="U327" i="10" s="1"/>
  <c r="O327" i="10"/>
  <c r="A327" i="10"/>
  <c r="T326" i="10"/>
  <c r="P326" i="10"/>
  <c r="O326" i="10"/>
  <c r="A326" i="10"/>
  <c r="T325" i="10"/>
  <c r="P325" i="10"/>
  <c r="R325" i="10" s="1"/>
  <c r="O325" i="10"/>
  <c r="A325" i="10"/>
  <c r="T324" i="10"/>
  <c r="P324" i="10"/>
  <c r="O324" i="10"/>
  <c r="A324" i="10"/>
  <c r="T323" i="10"/>
  <c r="P323" i="10"/>
  <c r="O323" i="10"/>
  <c r="R323" i="10" s="1"/>
  <c r="A323" i="10"/>
  <c r="T322" i="10"/>
  <c r="P322" i="10"/>
  <c r="O322" i="10"/>
  <c r="R322" i="10" s="1"/>
  <c r="A322" i="10"/>
  <c r="T321" i="10"/>
  <c r="P321" i="10"/>
  <c r="O321" i="10"/>
  <c r="A321" i="10"/>
  <c r="T320" i="10"/>
  <c r="P320" i="10"/>
  <c r="O320" i="10"/>
  <c r="R320" i="10" s="1"/>
  <c r="U320" i="10" s="1"/>
  <c r="A320" i="10"/>
  <c r="T319" i="10"/>
  <c r="P319" i="10"/>
  <c r="O319" i="10"/>
  <c r="A319" i="10"/>
  <c r="T318" i="10"/>
  <c r="P318" i="10"/>
  <c r="O318" i="10"/>
  <c r="R318" i="10" s="1"/>
  <c r="U318" i="10" s="1"/>
  <c r="A318" i="10"/>
  <c r="T317" i="10"/>
  <c r="P317" i="10"/>
  <c r="O317" i="10"/>
  <c r="A317" i="10"/>
  <c r="T316" i="10"/>
  <c r="P316" i="10"/>
  <c r="O316" i="10"/>
  <c r="R316" i="10" s="1"/>
  <c r="U316" i="10" s="1"/>
  <c r="A316" i="10"/>
  <c r="T315" i="10"/>
  <c r="P315" i="10"/>
  <c r="O315" i="10"/>
  <c r="A315" i="10"/>
  <c r="T314" i="10"/>
  <c r="P314" i="10"/>
  <c r="O314" i="10"/>
  <c r="R314" i="10" s="1"/>
  <c r="U314" i="10" s="1"/>
  <c r="A314" i="10"/>
  <c r="T313" i="10"/>
  <c r="P313" i="10"/>
  <c r="O313" i="10"/>
  <c r="A313" i="10"/>
  <c r="T312" i="10"/>
  <c r="P312" i="10"/>
  <c r="O312" i="10"/>
  <c r="R312" i="10" s="1"/>
  <c r="U312" i="10" s="1"/>
  <c r="A312" i="10"/>
  <c r="T311" i="10"/>
  <c r="P311" i="10"/>
  <c r="O311" i="10"/>
  <c r="A311" i="10"/>
  <c r="T310" i="10"/>
  <c r="P310" i="10"/>
  <c r="O310" i="10"/>
  <c r="R310" i="10" s="1"/>
  <c r="U310" i="10" s="1"/>
  <c r="A310" i="10"/>
  <c r="T309" i="10"/>
  <c r="P309" i="10"/>
  <c r="O309" i="10"/>
  <c r="A309" i="10"/>
  <c r="T308" i="10"/>
  <c r="P308" i="10"/>
  <c r="O308" i="10"/>
  <c r="R308" i="10" s="1"/>
  <c r="U308" i="10" s="1"/>
  <c r="A308" i="10"/>
  <c r="T307" i="10"/>
  <c r="P307" i="10"/>
  <c r="O307" i="10"/>
  <c r="A307" i="10"/>
  <c r="T306" i="10"/>
  <c r="P306" i="10"/>
  <c r="O306" i="10"/>
  <c r="R306" i="10" s="1"/>
  <c r="U306" i="10" s="1"/>
  <c r="A306" i="10"/>
  <c r="T305" i="10"/>
  <c r="P305" i="10"/>
  <c r="O305" i="10"/>
  <c r="A305" i="10"/>
  <c r="T304" i="10"/>
  <c r="P304" i="10"/>
  <c r="O304" i="10"/>
  <c r="R304" i="10" s="1"/>
  <c r="U304" i="10" s="1"/>
  <c r="A304" i="10"/>
  <c r="T303" i="10"/>
  <c r="P303" i="10"/>
  <c r="O303" i="10"/>
  <c r="A303" i="10"/>
  <c r="T302" i="10"/>
  <c r="P302" i="10"/>
  <c r="O302" i="10"/>
  <c r="R302" i="10" s="1"/>
  <c r="U302" i="10" s="1"/>
  <c r="A302" i="10"/>
  <c r="T301" i="10"/>
  <c r="P301" i="10"/>
  <c r="O301" i="10"/>
  <c r="A301" i="10"/>
  <c r="T300" i="10"/>
  <c r="P300" i="10"/>
  <c r="O300" i="10"/>
  <c r="R300" i="10" s="1"/>
  <c r="U300" i="10" s="1"/>
  <c r="A300" i="10"/>
  <c r="T299" i="10"/>
  <c r="P299" i="10"/>
  <c r="O299" i="10"/>
  <c r="A299" i="10"/>
  <c r="T298" i="10"/>
  <c r="P298" i="10"/>
  <c r="O298" i="10"/>
  <c r="R298" i="10" s="1"/>
  <c r="U298" i="10" s="1"/>
  <c r="A298" i="10"/>
  <c r="T297" i="10"/>
  <c r="P297" i="10"/>
  <c r="O297" i="10"/>
  <c r="A297" i="10"/>
  <c r="T296" i="10"/>
  <c r="P296" i="10"/>
  <c r="O296" i="10"/>
  <c r="R296" i="10" s="1"/>
  <c r="U296" i="10" s="1"/>
  <c r="A296" i="10"/>
  <c r="T295" i="10"/>
  <c r="P295" i="10"/>
  <c r="O295" i="10"/>
  <c r="A295" i="10"/>
  <c r="T294" i="10"/>
  <c r="P294" i="10"/>
  <c r="O294" i="10"/>
  <c r="R294" i="10" s="1"/>
  <c r="U294" i="10" s="1"/>
  <c r="A294" i="10"/>
  <c r="T293" i="10"/>
  <c r="P293" i="10"/>
  <c r="O293" i="10"/>
  <c r="A293" i="10"/>
  <c r="T292" i="10"/>
  <c r="P292" i="10"/>
  <c r="O292" i="10"/>
  <c r="R292" i="10" s="1"/>
  <c r="U292" i="10" s="1"/>
  <c r="A292" i="10"/>
  <c r="T291" i="10"/>
  <c r="P291" i="10"/>
  <c r="O291" i="10"/>
  <c r="A291" i="10"/>
  <c r="T290" i="10"/>
  <c r="P290" i="10"/>
  <c r="O290" i="10"/>
  <c r="R290" i="10" s="1"/>
  <c r="U290" i="10" s="1"/>
  <c r="A290" i="10"/>
  <c r="T289" i="10"/>
  <c r="P289" i="10"/>
  <c r="O289" i="10"/>
  <c r="A289" i="10"/>
  <c r="T288" i="10"/>
  <c r="P288" i="10"/>
  <c r="O288" i="10"/>
  <c r="R288" i="10" s="1"/>
  <c r="U288" i="10" s="1"/>
  <c r="A288" i="10"/>
  <c r="T287" i="10"/>
  <c r="P287" i="10"/>
  <c r="O287" i="10"/>
  <c r="A287" i="10"/>
  <c r="T286" i="10"/>
  <c r="P286" i="10"/>
  <c r="O286" i="10"/>
  <c r="R286" i="10" s="1"/>
  <c r="U286" i="10" s="1"/>
  <c r="A286" i="10"/>
  <c r="T285" i="10"/>
  <c r="P285" i="10"/>
  <c r="O285" i="10"/>
  <c r="A285" i="10"/>
  <c r="T284" i="10"/>
  <c r="P284" i="10"/>
  <c r="O284" i="10"/>
  <c r="R284" i="10" s="1"/>
  <c r="U284" i="10" s="1"/>
  <c r="A284" i="10"/>
  <c r="T283" i="10"/>
  <c r="P283" i="10"/>
  <c r="O283" i="10"/>
  <c r="A283" i="10"/>
  <c r="T282" i="10"/>
  <c r="P282" i="10"/>
  <c r="O282" i="10"/>
  <c r="R282" i="10" s="1"/>
  <c r="U282" i="10" s="1"/>
  <c r="A282" i="10"/>
  <c r="T281" i="10"/>
  <c r="P281" i="10"/>
  <c r="O281" i="10"/>
  <c r="A281" i="10"/>
  <c r="T280" i="10"/>
  <c r="P280" i="10"/>
  <c r="O280" i="10"/>
  <c r="R280" i="10" s="1"/>
  <c r="U280" i="10" s="1"/>
  <c r="A280" i="10"/>
  <c r="T279" i="10"/>
  <c r="P279" i="10"/>
  <c r="O279" i="10"/>
  <c r="A279" i="10"/>
  <c r="T278" i="10"/>
  <c r="P278" i="10"/>
  <c r="O278" i="10"/>
  <c r="R278" i="10" s="1"/>
  <c r="U278" i="10" s="1"/>
  <c r="A278" i="10"/>
  <c r="T277" i="10"/>
  <c r="P277" i="10"/>
  <c r="O277" i="10"/>
  <c r="A277" i="10"/>
  <c r="T276" i="10"/>
  <c r="P276" i="10"/>
  <c r="O276" i="10"/>
  <c r="R276" i="10" s="1"/>
  <c r="U276" i="10" s="1"/>
  <c r="A276" i="10"/>
  <c r="T275" i="10"/>
  <c r="P275" i="10"/>
  <c r="O275" i="10"/>
  <c r="A275" i="10"/>
  <c r="T274" i="10"/>
  <c r="P274" i="10"/>
  <c r="O274" i="10"/>
  <c r="R274" i="10" s="1"/>
  <c r="U274" i="10" s="1"/>
  <c r="A274" i="10"/>
  <c r="T273" i="10"/>
  <c r="P273" i="10"/>
  <c r="O273" i="10"/>
  <c r="A273" i="10"/>
  <c r="T272" i="10"/>
  <c r="P272" i="10"/>
  <c r="O272" i="10"/>
  <c r="R272" i="10" s="1"/>
  <c r="U272" i="10" s="1"/>
  <c r="A272" i="10"/>
  <c r="T271" i="10"/>
  <c r="P271" i="10"/>
  <c r="O271" i="10"/>
  <c r="A271" i="10"/>
  <c r="T270" i="10"/>
  <c r="P270" i="10"/>
  <c r="O270" i="10"/>
  <c r="R270" i="10" s="1"/>
  <c r="U270" i="10" s="1"/>
  <c r="A270" i="10"/>
  <c r="T269" i="10"/>
  <c r="P269" i="10"/>
  <c r="O269" i="10"/>
  <c r="A269" i="10"/>
  <c r="T268" i="10"/>
  <c r="P268" i="10"/>
  <c r="O268" i="10"/>
  <c r="R268" i="10" s="1"/>
  <c r="U268" i="10" s="1"/>
  <c r="A268" i="10"/>
  <c r="T267" i="10"/>
  <c r="P267" i="10"/>
  <c r="O267" i="10"/>
  <c r="A267" i="10"/>
  <c r="T266" i="10"/>
  <c r="P266" i="10"/>
  <c r="O266" i="10"/>
  <c r="R266" i="10" s="1"/>
  <c r="U266" i="10" s="1"/>
  <c r="A266" i="10"/>
  <c r="T265" i="10"/>
  <c r="P265" i="10"/>
  <c r="O265" i="10"/>
  <c r="A265" i="10"/>
  <c r="T264" i="10"/>
  <c r="P264" i="10"/>
  <c r="O264" i="10"/>
  <c r="R264" i="10" s="1"/>
  <c r="U264" i="10" s="1"/>
  <c r="A264" i="10"/>
  <c r="T263" i="10"/>
  <c r="P263" i="10"/>
  <c r="O263" i="10"/>
  <c r="A263" i="10"/>
  <c r="T262" i="10"/>
  <c r="P262" i="10"/>
  <c r="O262" i="10"/>
  <c r="R262" i="10" s="1"/>
  <c r="U262" i="10" s="1"/>
  <c r="A262" i="10"/>
  <c r="T261" i="10"/>
  <c r="P261" i="10"/>
  <c r="O261" i="10"/>
  <c r="A261" i="10"/>
  <c r="T260" i="10"/>
  <c r="P260" i="10"/>
  <c r="O260" i="10"/>
  <c r="R260" i="10" s="1"/>
  <c r="U260" i="10" s="1"/>
  <c r="A260" i="10"/>
  <c r="T259" i="10"/>
  <c r="P259" i="10"/>
  <c r="O259" i="10"/>
  <c r="A259" i="10"/>
  <c r="T258" i="10"/>
  <c r="P258" i="10"/>
  <c r="O258" i="10"/>
  <c r="R258" i="10" s="1"/>
  <c r="U258" i="10" s="1"/>
  <c r="A258" i="10"/>
  <c r="T257" i="10"/>
  <c r="P257" i="10"/>
  <c r="O257" i="10"/>
  <c r="A257" i="10"/>
  <c r="T256" i="10"/>
  <c r="P256" i="10"/>
  <c r="O256" i="10"/>
  <c r="R256" i="10" s="1"/>
  <c r="U256" i="10" s="1"/>
  <c r="A256" i="10"/>
  <c r="T255" i="10"/>
  <c r="P255" i="10"/>
  <c r="O255" i="10"/>
  <c r="A255" i="10"/>
  <c r="T254" i="10"/>
  <c r="P254" i="10"/>
  <c r="O254" i="10"/>
  <c r="R254" i="10" s="1"/>
  <c r="U254" i="10" s="1"/>
  <c r="A254" i="10"/>
  <c r="T253" i="10"/>
  <c r="P253" i="10"/>
  <c r="O253" i="10"/>
  <c r="A253" i="10"/>
  <c r="T252" i="10"/>
  <c r="P252" i="10"/>
  <c r="O252" i="10"/>
  <c r="R252" i="10" s="1"/>
  <c r="U252" i="10" s="1"/>
  <c r="A252" i="10"/>
  <c r="T251" i="10"/>
  <c r="P251" i="10"/>
  <c r="O251" i="10"/>
  <c r="A251" i="10"/>
  <c r="T250" i="10"/>
  <c r="P250" i="10"/>
  <c r="O250" i="10"/>
  <c r="R250" i="10" s="1"/>
  <c r="U250" i="10" s="1"/>
  <c r="A250" i="10"/>
  <c r="T249" i="10"/>
  <c r="P249" i="10"/>
  <c r="O249" i="10"/>
  <c r="A249" i="10"/>
  <c r="T248" i="10"/>
  <c r="P248" i="10"/>
  <c r="O248" i="10"/>
  <c r="R248" i="10" s="1"/>
  <c r="U248" i="10" s="1"/>
  <c r="A248" i="10"/>
  <c r="T247" i="10"/>
  <c r="P247" i="10"/>
  <c r="O247" i="10"/>
  <c r="A247" i="10"/>
  <c r="T246" i="10"/>
  <c r="P246" i="10"/>
  <c r="O246" i="10"/>
  <c r="A246" i="10"/>
  <c r="T245" i="10"/>
  <c r="P245" i="10"/>
  <c r="O245" i="10"/>
  <c r="R245" i="10" s="1"/>
  <c r="A245" i="10"/>
  <c r="T244" i="10"/>
  <c r="P244" i="10"/>
  <c r="O244" i="10"/>
  <c r="A244" i="10"/>
  <c r="T243" i="10"/>
  <c r="P243" i="10"/>
  <c r="R243" i="10" s="1"/>
  <c r="U243" i="10" s="1"/>
  <c r="O243" i="10"/>
  <c r="A243" i="10"/>
  <c r="T242" i="10"/>
  <c r="P242" i="10"/>
  <c r="O242" i="10"/>
  <c r="A242" i="10"/>
  <c r="T241" i="10"/>
  <c r="P241" i="10"/>
  <c r="O241" i="10"/>
  <c r="R241" i="10" s="1"/>
  <c r="U241" i="10" s="1"/>
  <c r="A241" i="10"/>
  <c r="T240" i="10"/>
  <c r="P240" i="10"/>
  <c r="O240" i="10"/>
  <c r="R240" i="10" s="1"/>
  <c r="A240" i="10"/>
  <c r="T239" i="10"/>
  <c r="P239" i="10"/>
  <c r="O239" i="10"/>
  <c r="A239" i="10"/>
  <c r="T238" i="10"/>
  <c r="P238" i="10"/>
  <c r="O238" i="10"/>
  <c r="A238" i="10"/>
  <c r="T237" i="10"/>
  <c r="P237" i="10"/>
  <c r="O237" i="10"/>
  <c r="A237" i="10"/>
  <c r="T236" i="10"/>
  <c r="P236" i="10"/>
  <c r="O236" i="10"/>
  <c r="A236" i="10"/>
  <c r="T235" i="10"/>
  <c r="P235" i="10"/>
  <c r="R235" i="10" s="1"/>
  <c r="U235" i="10" s="1"/>
  <c r="O235" i="10"/>
  <c r="A235" i="10"/>
  <c r="T234" i="10"/>
  <c r="P234" i="10"/>
  <c r="O234" i="10"/>
  <c r="A234" i="10"/>
  <c r="T233" i="10"/>
  <c r="P233" i="10"/>
  <c r="O233" i="10"/>
  <c r="R233" i="10" s="1"/>
  <c r="U233" i="10" s="1"/>
  <c r="A233" i="10"/>
  <c r="T232" i="10"/>
  <c r="P232" i="10"/>
  <c r="O232" i="10"/>
  <c r="R232" i="10" s="1"/>
  <c r="A232" i="10"/>
  <c r="T231" i="10"/>
  <c r="P231" i="10"/>
  <c r="O231" i="10"/>
  <c r="A231" i="10"/>
  <c r="T230" i="10"/>
  <c r="P230" i="10"/>
  <c r="O230" i="10"/>
  <c r="A230" i="10"/>
  <c r="T229" i="10"/>
  <c r="P229" i="10"/>
  <c r="O229" i="10"/>
  <c r="R229" i="10" s="1"/>
  <c r="A229" i="10"/>
  <c r="T228" i="10"/>
  <c r="P228" i="10"/>
  <c r="O228" i="10"/>
  <c r="R228" i="10" s="1"/>
  <c r="U228" i="10" s="1"/>
  <c r="A228" i="10"/>
  <c r="T227" i="10"/>
  <c r="P227" i="10"/>
  <c r="O227" i="10"/>
  <c r="A227" i="10"/>
  <c r="T226" i="10"/>
  <c r="P226" i="10"/>
  <c r="O226" i="10"/>
  <c r="A226" i="10"/>
  <c r="T225" i="10"/>
  <c r="P225" i="10"/>
  <c r="O225" i="10"/>
  <c r="R225" i="10" s="1"/>
  <c r="U225" i="10" s="1"/>
  <c r="A225" i="10"/>
  <c r="T224" i="10"/>
  <c r="P224" i="10"/>
  <c r="O224" i="10"/>
  <c r="A224" i="10"/>
  <c r="T223" i="10"/>
  <c r="P223" i="10"/>
  <c r="R223" i="10" s="1"/>
  <c r="O223" i="10"/>
  <c r="A223" i="10"/>
  <c r="T222" i="10"/>
  <c r="P222" i="10"/>
  <c r="O222" i="10"/>
  <c r="A222" i="10"/>
  <c r="T221" i="10"/>
  <c r="P221" i="10"/>
  <c r="O221" i="10"/>
  <c r="R221" i="10" s="1"/>
  <c r="A221" i="10"/>
  <c r="T220" i="10"/>
  <c r="P220" i="10"/>
  <c r="O220" i="10"/>
  <c r="R220" i="10" s="1"/>
  <c r="U220" i="10" s="1"/>
  <c r="A220" i="10"/>
  <c r="T219" i="10"/>
  <c r="P219" i="10"/>
  <c r="O219" i="10"/>
  <c r="A219" i="10"/>
  <c r="T218" i="10"/>
  <c r="P218" i="10"/>
  <c r="O218" i="10"/>
  <c r="A218" i="10"/>
  <c r="T217" i="10"/>
  <c r="P217" i="10"/>
  <c r="O217" i="10"/>
  <c r="R217" i="10" s="1"/>
  <c r="U217" i="10" s="1"/>
  <c r="A217" i="10"/>
  <c r="T216" i="10"/>
  <c r="P216" i="10"/>
  <c r="O216" i="10"/>
  <c r="A216" i="10"/>
  <c r="T215" i="10"/>
  <c r="P215" i="10"/>
  <c r="R215" i="10" s="1"/>
  <c r="O215" i="10"/>
  <c r="A215" i="10"/>
  <c r="T214" i="10"/>
  <c r="P214" i="10"/>
  <c r="O214" i="10"/>
  <c r="A214" i="10"/>
  <c r="T213" i="10"/>
  <c r="P213" i="10"/>
  <c r="O213" i="10"/>
  <c r="R213" i="10" s="1"/>
  <c r="A213" i="10"/>
  <c r="T212" i="10"/>
  <c r="P212" i="10"/>
  <c r="O212" i="10"/>
  <c r="R212" i="10" s="1"/>
  <c r="U212" i="10" s="1"/>
  <c r="A212" i="10"/>
  <c r="T211" i="10"/>
  <c r="P211" i="10"/>
  <c r="O211" i="10"/>
  <c r="A211" i="10"/>
  <c r="T210" i="10"/>
  <c r="P210" i="10"/>
  <c r="O210" i="10"/>
  <c r="A210" i="10"/>
  <c r="T209" i="10"/>
  <c r="P209" i="10"/>
  <c r="O209" i="10"/>
  <c r="R209" i="10" s="1"/>
  <c r="U209" i="10" s="1"/>
  <c r="A209" i="10"/>
  <c r="T208" i="10"/>
  <c r="P208" i="10"/>
  <c r="O208" i="10"/>
  <c r="A208" i="10"/>
  <c r="T207" i="10"/>
  <c r="P207" i="10"/>
  <c r="R207" i="10" s="1"/>
  <c r="O207" i="10"/>
  <c r="A207" i="10"/>
  <c r="T206" i="10"/>
  <c r="P206" i="10"/>
  <c r="O206" i="10"/>
  <c r="A206" i="10"/>
  <c r="T205" i="10"/>
  <c r="P205" i="10"/>
  <c r="O205" i="10"/>
  <c r="R205" i="10" s="1"/>
  <c r="A205" i="10"/>
  <c r="T204" i="10"/>
  <c r="P204" i="10"/>
  <c r="O204" i="10"/>
  <c r="R204" i="10" s="1"/>
  <c r="U204" i="10" s="1"/>
  <c r="A204" i="10"/>
  <c r="T203" i="10"/>
  <c r="P203" i="10"/>
  <c r="O203" i="10"/>
  <c r="A203" i="10"/>
  <c r="T202" i="10"/>
  <c r="P202" i="10"/>
  <c r="O202" i="10"/>
  <c r="A202" i="10"/>
  <c r="T201" i="10"/>
  <c r="P201" i="10"/>
  <c r="O201" i="10"/>
  <c r="R201" i="10" s="1"/>
  <c r="U201" i="10" s="1"/>
  <c r="A201" i="10"/>
  <c r="T200" i="10"/>
  <c r="P200" i="10"/>
  <c r="O200" i="10"/>
  <c r="A200" i="10"/>
  <c r="T199" i="10"/>
  <c r="P199" i="10"/>
  <c r="R199" i="10" s="1"/>
  <c r="U199" i="10" s="1"/>
  <c r="O199" i="10"/>
  <c r="A199" i="10"/>
  <c r="T198" i="10"/>
  <c r="P198" i="10"/>
  <c r="O198" i="10"/>
  <c r="A198" i="10"/>
  <c r="T197" i="10"/>
  <c r="P197" i="10"/>
  <c r="O197" i="10"/>
  <c r="R197" i="10" s="1"/>
  <c r="A197" i="10"/>
  <c r="T196" i="10"/>
  <c r="P196" i="10"/>
  <c r="O196" i="10"/>
  <c r="R196" i="10" s="1"/>
  <c r="U196" i="10" s="1"/>
  <c r="A196" i="10"/>
  <c r="T195" i="10"/>
  <c r="P195" i="10"/>
  <c r="O195" i="10"/>
  <c r="A195" i="10"/>
  <c r="T194" i="10"/>
  <c r="P194" i="10"/>
  <c r="O194" i="10"/>
  <c r="A194" i="10"/>
  <c r="T193" i="10"/>
  <c r="P193" i="10"/>
  <c r="O193" i="10"/>
  <c r="R193" i="10" s="1"/>
  <c r="U193" i="10" s="1"/>
  <c r="A193" i="10"/>
  <c r="T192" i="10"/>
  <c r="P192" i="10"/>
  <c r="O192" i="10"/>
  <c r="A192" i="10"/>
  <c r="T191" i="10"/>
  <c r="P191" i="10"/>
  <c r="R191" i="10" s="1"/>
  <c r="O191" i="10"/>
  <c r="A191" i="10"/>
  <c r="T190" i="10"/>
  <c r="P190" i="10"/>
  <c r="O190" i="10"/>
  <c r="A190" i="10"/>
  <c r="T189" i="10"/>
  <c r="P189" i="10"/>
  <c r="O189" i="10"/>
  <c r="R189" i="10" s="1"/>
  <c r="U189" i="10" s="1"/>
  <c r="A189" i="10"/>
  <c r="T188" i="10"/>
  <c r="P188" i="10"/>
  <c r="O188" i="10"/>
  <c r="R188" i="10" s="1"/>
  <c r="A188" i="10"/>
  <c r="T187" i="10"/>
  <c r="P187" i="10"/>
  <c r="O187" i="10"/>
  <c r="A187" i="10"/>
  <c r="T186" i="10"/>
  <c r="P186" i="10"/>
  <c r="O186" i="10"/>
  <c r="R186" i="10" s="1"/>
  <c r="U186" i="10" s="1"/>
  <c r="A186" i="10"/>
  <c r="T185" i="10"/>
  <c r="P185" i="10"/>
  <c r="O185" i="10"/>
  <c r="A185" i="10"/>
  <c r="T184" i="10"/>
  <c r="P184" i="10"/>
  <c r="O184" i="10"/>
  <c r="A184" i="10"/>
  <c r="T183" i="10"/>
  <c r="P183" i="10"/>
  <c r="O183" i="10"/>
  <c r="R183" i="10" s="1"/>
  <c r="U183" i="10" s="1"/>
  <c r="A183" i="10"/>
  <c r="T182" i="10"/>
  <c r="P182" i="10"/>
  <c r="O182" i="10"/>
  <c r="A182" i="10"/>
  <c r="T181" i="10"/>
  <c r="P181" i="10"/>
  <c r="R181" i="10" s="1"/>
  <c r="O181" i="10"/>
  <c r="A181" i="10"/>
  <c r="T180" i="10"/>
  <c r="P180" i="10"/>
  <c r="O180" i="10"/>
  <c r="A180" i="10"/>
  <c r="T179" i="10"/>
  <c r="P179" i="10"/>
  <c r="O179" i="10"/>
  <c r="R179" i="10" s="1"/>
  <c r="U179" i="10" s="1"/>
  <c r="A179" i="10"/>
  <c r="T178" i="10"/>
  <c r="P178" i="10"/>
  <c r="O178" i="10"/>
  <c r="R178" i="10" s="1"/>
  <c r="A178" i="10"/>
  <c r="T177" i="10"/>
  <c r="P177" i="10"/>
  <c r="O177" i="10"/>
  <c r="A177" i="10"/>
  <c r="T176" i="10"/>
  <c r="P176" i="10"/>
  <c r="O176" i="10"/>
  <c r="A176" i="10"/>
  <c r="T175" i="10"/>
  <c r="P175" i="10"/>
  <c r="O175" i="10"/>
  <c r="R175" i="10" s="1"/>
  <c r="A175" i="10"/>
  <c r="T174" i="10"/>
  <c r="P174" i="10"/>
  <c r="O174" i="10"/>
  <c r="A174" i="10"/>
  <c r="T173" i="10"/>
  <c r="P173" i="10"/>
  <c r="R173" i="10" s="1"/>
  <c r="U173" i="10" s="1"/>
  <c r="O173" i="10"/>
  <c r="A173" i="10"/>
  <c r="T172" i="10"/>
  <c r="P172" i="10"/>
  <c r="O172" i="10"/>
  <c r="A172" i="10"/>
  <c r="T171" i="10"/>
  <c r="P171" i="10"/>
  <c r="O171" i="10"/>
  <c r="R171" i="10" s="1"/>
  <c r="U171" i="10" s="1"/>
  <c r="A171" i="10"/>
  <c r="T170" i="10"/>
  <c r="P170" i="10"/>
  <c r="O170" i="10"/>
  <c r="A170" i="10"/>
  <c r="T169" i="10"/>
  <c r="P169" i="10"/>
  <c r="O169" i="10"/>
  <c r="R169" i="10" s="1"/>
  <c r="U169" i="10" s="1"/>
  <c r="A169" i="10"/>
  <c r="T168" i="10"/>
  <c r="P168" i="10"/>
  <c r="O168" i="10"/>
  <c r="A168" i="10"/>
  <c r="T167" i="10"/>
  <c r="P167" i="10"/>
  <c r="R167" i="10" s="1"/>
  <c r="U167" i="10" s="1"/>
  <c r="O167" i="10"/>
  <c r="A167" i="10"/>
  <c r="T166" i="10"/>
  <c r="P166" i="10"/>
  <c r="O166" i="10"/>
  <c r="A166" i="10"/>
  <c r="T165" i="10"/>
  <c r="P165" i="10"/>
  <c r="O165" i="10"/>
  <c r="R165" i="10" s="1"/>
  <c r="A165" i="10"/>
  <c r="T164" i="10"/>
  <c r="P164" i="10"/>
  <c r="O164" i="10"/>
  <c r="R164" i="10" s="1"/>
  <c r="U164" i="10" s="1"/>
  <c r="A164" i="10"/>
  <c r="T163" i="10"/>
  <c r="P163" i="10"/>
  <c r="O163" i="10"/>
  <c r="A163" i="10"/>
  <c r="T162" i="10"/>
  <c r="P162" i="10"/>
  <c r="O162" i="10"/>
  <c r="R162" i="10" s="1"/>
  <c r="A162" i="10"/>
  <c r="T161" i="10"/>
  <c r="P161" i="10"/>
  <c r="O161" i="10"/>
  <c r="A161" i="10"/>
  <c r="T160" i="10"/>
  <c r="P160" i="10"/>
  <c r="O160" i="10"/>
  <c r="R160" i="10" s="1"/>
  <c r="U160" i="10" s="1"/>
  <c r="A160" i="10"/>
  <c r="T159" i="10"/>
  <c r="P159" i="10"/>
  <c r="O159" i="10"/>
  <c r="A159" i="10"/>
  <c r="T158" i="10"/>
  <c r="P158" i="10"/>
  <c r="O158" i="10"/>
  <c r="R158" i="10" s="1"/>
  <c r="A158" i="10"/>
  <c r="T157" i="10"/>
  <c r="P157" i="10"/>
  <c r="O157" i="10"/>
  <c r="A157" i="10"/>
  <c r="T156" i="10"/>
  <c r="P156" i="10"/>
  <c r="O156" i="10"/>
  <c r="R156" i="10" s="1"/>
  <c r="U156" i="10" s="1"/>
  <c r="A156" i="10"/>
  <c r="T155" i="10"/>
  <c r="P155" i="10"/>
  <c r="O155" i="10"/>
  <c r="A155" i="10"/>
  <c r="T154" i="10"/>
  <c r="P154" i="10"/>
  <c r="O154" i="10"/>
  <c r="R154" i="10" s="1"/>
  <c r="U154" i="10" s="1"/>
  <c r="A154" i="10"/>
  <c r="T153" i="10"/>
  <c r="P153" i="10"/>
  <c r="O153" i="10"/>
  <c r="A153" i="10"/>
  <c r="T152" i="10"/>
  <c r="P152" i="10"/>
  <c r="O152" i="10"/>
  <c r="R152" i="10" s="1"/>
  <c r="U152" i="10" s="1"/>
  <c r="A152" i="10"/>
  <c r="T151" i="10"/>
  <c r="P151" i="10"/>
  <c r="O151" i="10"/>
  <c r="A151" i="10"/>
  <c r="T150" i="10"/>
  <c r="P150" i="10"/>
  <c r="O150" i="10"/>
  <c r="R150" i="10" s="1"/>
  <c r="U150" i="10" s="1"/>
  <c r="A150" i="10"/>
  <c r="T149" i="10"/>
  <c r="P149" i="10"/>
  <c r="O149" i="10"/>
  <c r="A149" i="10"/>
  <c r="T148" i="10"/>
  <c r="P148" i="10"/>
  <c r="O148" i="10"/>
  <c r="R148" i="10" s="1"/>
  <c r="U148" i="10" s="1"/>
  <c r="A148" i="10"/>
  <c r="T147" i="10"/>
  <c r="P147" i="10"/>
  <c r="O147" i="10"/>
  <c r="A147" i="10"/>
  <c r="T146" i="10"/>
  <c r="P146" i="10"/>
  <c r="O146" i="10"/>
  <c r="R146" i="10" s="1"/>
  <c r="U146" i="10" s="1"/>
  <c r="A146" i="10"/>
  <c r="T145" i="10"/>
  <c r="P145" i="10"/>
  <c r="O145" i="10"/>
  <c r="A145" i="10"/>
  <c r="T144" i="10"/>
  <c r="P144" i="10"/>
  <c r="O144" i="10"/>
  <c r="R144" i="10" s="1"/>
  <c r="U144" i="10" s="1"/>
  <c r="A144" i="10"/>
  <c r="T143" i="10"/>
  <c r="P143" i="10"/>
  <c r="O143" i="10"/>
  <c r="A143" i="10"/>
  <c r="T142" i="10"/>
  <c r="P142" i="10"/>
  <c r="O142" i="10"/>
  <c r="R142" i="10" s="1"/>
  <c r="U142" i="10" s="1"/>
  <c r="A142" i="10"/>
  <c r="T141" i="10"/>
  <c r="P141" i="10"/>
  <c r="O141" i="10"/>
  <c r="A141" i="10"/>
  <c r="T140" i="10"/>
  <c r="P140" i="10"/>
  <c r="O140" i="10"/>
  <c r="R140" i="10" s="1"/>
  <c r="U140" i="10" s="1"/>
  <c r="A140" i="10"/>
  <c r="T139" i="10"/>
  <c r="P139" i="10"/>
  <c r="O139" i="10"/>
  <c r="A139" i="10"/>
  <c r="T138" i="10"/>
  <c r="P138" i="10"/>
  <c r="O138" i="10"/>
  <c r="R138" i="10" s="1"/>
  <c r="U138" i="10" s="1"/>
  <c r="A138" i="10"/>
  <c r="T137" i="10"/>
  <c r="P137" i="10"/>
  <c r="O137" i="10"/>
  <c r="A137" i="10"/>
  <c r="T136" i="10"/>
  <c r="P136" i="10"/>
  <c r="O136" i="10"/>
  <c r="R136" i="10" s="1"/>
  <c r="U136" i="10" s="1"/>
  <c r="A136" i="10"/>
  <c r="T135" i="10"/>
  <c r="P135" i="10"/>
  <c r="O135" i="10"/>
  <c r="A135" i="10"/>
  <c r="T134" i="10"/>
  <c r="P134" i="10"/>
  <c r="O134" i="10"/>
  <c r="R134" i="10" s="1"/>
  <c r="U134" i="10" s="1"/>
  <c r="A134" i="10"/>
  <c r="T133" i="10"/>
  <c r="P133" i="10"/>
  <c r="O133" i="10"/>
  <c r="A133" i="10"/>
  <c r="T132" i="10"/>
  <c r="P132" i="10"/>
  <c r="O132" i="10"/>
  <c r="R132" i="10" s="1"/>
  <c r="U132" i="10" s="1"/>
  <c r="A132" i="10"/>
  <c r="T131" i="10"/>
  <c r="P131" i="10"/>
  <c r="O131" i="10"/>
  <c r="A131" i="10"/>
  <c r="T130" i="10"/>
  <c r="P130" i="10"/>
  <c r="O130" i="10"/>
  <c r="R130" i="10" s="1"/>
  <c r="U130" i="10" s="1"/>
  <c r="A130" i="10"/>
  <c r="T129" i="10"/>
  <c r="P129" i="10"/>
  <c r="O129" i="10"/>
  <c r="A129" i="10"/>
  <c r="T128" i="10"/>
  <c r="P128" i="10"/>
  <c r="O128" i="10"/>
  <c r="R128" i="10" s="1"/>
  <c r="U128" i="10" s="1"/>
  <c r="A128" i="10"/>
  <c r="T127" i="10"/>
  <c r="P127" i="10"/>
  <c r="O127" i="10"/>
  <c r="A127" i="10"/>
  <c r="T126" i="10"/>
  <c r="P126" i="10"/>
  <c r="O126" i="10"/>
  <c r="R126" i="10" s="1"/>
  <c r="U126" i="10" s="1"/>
  <c r="A126" i="10"/>
  <c r="T125" i="10"/>
  <c r="P125" i="10"/>
  <c r="O125" i="10"/>
  <c r="A125" i="10"/>
  <c r="T124" i="10"/>
  <c r="P124" i="10"/>
  <c r="O124" i="10"/>
  <c r="R124" i="10" s="1"/>
  <c r="U124" i="10" s="1"/>
  <c r="A124" i="10"/>
  <c r="T123" i="10"/>
  <c r="P123" i="10"/>
  <c r="O123" i="10"/>
  <c r="A123" i="10"/>
  <c r="T122" i="10"/>
  <c r="P122" i="10"/>
  <c r="O122" i="10"/>
  <c r="R122" i="10" s="1"/>
  <c r="U122" i="10" s="1"/>
  <c r="A122" i="10"/>
  <c r="T121" i="10"/>
  <c r="P121" i="10"/>
  <c r="O121" i="10"/>
  <c r="A121" i="10"/>
  <c r="T120" i="10"/>
  <c r="P120" i="10"/>
  <c r="O120" i="10"/>
  <c r="R120" i="10" s="1"/>
  <c r="U120" i="10" s="1"/>
  <c r="A120" i="10"/>
  <c r="T119" i="10"/>
  <c r="P119" i="10"/>
  <c r="O119" i="10"/>
  <c r="A119" i="10"/>
  <c r="T118" i="10"/>
  <c r="P118" i="10"/>
  <c r="O118" i="10"/>
  <c r="R118" i="10" s="1"/>
  <c r="U118" i="10" s="1"/>
  <c r="A118" i="10"/>
  <c r="T117" i="10"/>
  <c r="P117" i="10"/>
  <c r="O117" i="10"/>
  <c r="A117" i="10"/>
  <c r="T116" i="10"/>
  <c r="P116" i="10"/>
  <c r="O116" i="10"/>
  <c r="R116" i="10" s="1"/>
  <c r="U116" i="10" s="1"/>
  <c r="A116" i="10"/>
  <c r="T115" i="10"/>
  <c r="P115" i="10"/>
  <c r="O115" i="10"/>
  <c r="A115" i="10"/>
  <c r="T114" i="10"/>
  <c r="P114" i="10"/>
  <c r="O114" i="10"/>
  <c r="R114" i="10" s="1"/>
  <c r="U114" i="10" s="1"/>
  <c r="A114" i="10"/>
  <c r="T113" i="10"/>
  <c r="P113" i="10"/>
  <c r="O113" i="10"/>
  <c r="A113" i="10"/>
  <c r="T112" i="10"/>
  <c r="P112" i="10"/>
  <c r="O112" i="10"/>
  <c r="R112" i="10" s="1"/>
  <c r="U112" i="10" s="1"/>
  <c r="A112" i="10"/>
  <c r="T111" i="10"/>
  <c r="P111" i="10"/>
  <c r="O111" i="10"/>
  <c r="A111" i="10"/>
  <c r="T110" i="10"/>
  <c r="P110" i="10"/>
  <c r="O110" i="10"/>
  <c r="R110" i="10" s="1"/>
  <c r="U110" i="10" s="1"/>
  <c r="A110" i="10"/>
  <c r="T109" i="10"/>
  <c r="P109" i="10"/>
  <c r="O109" i="10"/>
  <c r="A109" i="10"/>
  <c r="T108" i="10"/>
  <c r="P108" i="10"/>
  <c r="O108" i="10"/>
  <c r="R108" i="10" s="1"/>
  <c r="U108" i="10" s="1"/>
  <c r="A108" i="10"/>
  <c r="T107" i="10"/>
  <c r="P107" i="10"/>
  <c r="O107" i="10"/>
  <c r="A107" i="10"/>
  <c r="T106" i="10"/>
  <c r="P106" i="10"/>
  <c r="O106" i="10"/>
  <c r="R106" i="10" s="1"/>
  <c r="U106" i="10" s="1"/>
  <c r="A106" i="10"/>
  <c r="T105" i="10"/>
  <c r="P105" i="10"/>
  <c r="O105" i="10"/>
  <c r="A105" i="10"/>
  <c r="T104" i="10"/>
  <c r="P104" i="10"/>
  <c r="O104" i="10"/>
  <c r="R104" i="10" s="1"/>
  <c r="U104" i="10" s="1"/>
  <c r="A104" i="10"/>
  <c r="T103" i="10"/>
  <c r="P103" i="10"/>
  <c r="O103" i="10"/>
  <c r="A103" i="10"/>
  <c r="T102" i="10"/>
  <c r="P102" i="10"/>
  <c r="O102" i="10"/>
  <c r="R102" i="10" s="1"/>
  <c r="U102" i="10" s="1"/>
  <c r="A102" i="10"/>
  <c r="T101" i="10"/>
  <c r="P101" i="10"/>
  <c r="O101" i="10"/>
  <c r="A101" i="10"/>
  <c r="T100" i="10"/>
  <c r="P100" i="10"/>
  <c r="O100" i="10"/>
  <c r="R100" i="10" s="1"/>
  <c r="U100" i="10" s="1"/>
  <c r="A100" i="10"/>
  <c r="T99" i="10"/>
  <c r="P99" i="10"/>
  <c r="O99" i="10"/>
  <c r="A99" i="10"/>
  <c r="T98" i="10"/>
  <c r="P98" i="10"/>
  <c r="O98" i="10"/>
  <c r="R98" i="10" s="1"/>
  <c r="U98" i="10" s="1"/>
  <c r="A98" i="10"/>
  <c r="T97" i="10"/>
  <c r="P97" i="10"/>
  <c r="O97" i="10"/>
  <c r="A97" i="10"/>
  <c r="T96" i="10"/>
  <c r="P96" i="10"/>
  <c r="O96" i="10"/>
  <c r="R96" i="10" s="1"/>
  <c r="U96" i="10" s="1"/>
  <c r="A96" i="10"/>
  <c r="T95" i="10"/>
  <c r="P95" i="10"/>
  <c r="O95" i="10"/>
  <c r="A95" i="10"/>
  <c r="T94" i="10"/>
  <c r="P94" i="10"/>
  <c r="O94" i="10"/>
  <c r="R94" i="10" s="1"/>
  <c r="U94" i="10" s="1"/>
  <c r="A94" i="10"/>
  <c r="T93" i="10"/>
  <c r="P93" i="10"/>
  <c r="O93" i="10"/>
  <c r="A93" i="10"/>
  <c r="T92" i="10"/>
  <c r="P92" i="10"/>
  <c r="O92" i="10"/>
  <c r="R92" i="10" s="1"/>
  <c r="U92" i="10" s="1"/>
  <c r="A92" i="10"/>
  <c r="T91" i="10"/>
  <c r="P91" i="10"/>
  <c r="O91" i="10"/>
  <c r="A91" i="10"/>
  <c r="T90" i="10"/>
  <c r="P90" i="10"/>
  <c r="O90" i="10"/>
  <c r="R90" i="10" s="1"/>
  <c r="U90" i="10" s="1"/>
  <c r="A90" i="10"/>
  <c r="T89" i="10"/>
  <c r="P89" i="10"/>
  <c r="O89" i="10"/>
  <c r="A89" i="10"/>
  <c r="T88" i="10"/>
  <c r="P88" i="10"/>
  <c r="O88" i="10"/>
  <c r="R88" i="10" s="1"/>
  <c r="U88" i="10" s="1"/>
  <c r="A88" i="10"/>
  <c r="T87" i="10"/>
  <c r="P87" i="10"/>
  <c r="O87" i="10"/>
  <c r="A87" i="10"/>
  <c r="T86" i="10"/>
  <c r="P86" i="10"/>
  <c r="O86" i="10"/>
  <c r="R86" i="10" s="1"/>
  <c r="U86" i="10" s="1"/>
  <c r="A86" i="10"/>
  <c r="T85" i="10"/>
  <c r="P85" i="10"/>
  <c r="O85" i="10"/>
  <c r="A85" i="10"/>
  <c r="T84" i="10"/>
  <c r="P84" i="10"/>
  <c r="O84" i="10"/>
  <c r="R84" i="10" s="1"/>
  <c r="U84" i="10" s="1"/>
  <c r="A84" i="10"/>
  <c r="T83" i="10"/>
  <c r="P83" i="10"/>
  <c r="O83" i="10"/>
  <c r="A83" i="10"/>
  <c r="T82" i="10"/>
  <c r="P82" i="10"/>
  <c r="O82" i="10"/>
  <c r="R82" i="10" s="1"/>
  <c r="U82" i="10" s="1"/>
  <c r="A82" i="10"/>
  <c r="T81" i="10"/>
  <c r="P81" i="10"/>
  <c r="O81" i="10"/>
  <c r="A81" i="10"/>
  <c r="T80" i="10"/>
  <c r="P80" i="10"/>
  <c r="O80" i="10"/>
  <c r="R80" i="10" s="1"/>
  <c r="U80" i="10" s="1"/>
  <c r="A80" i="10"/>
  <c r="T79" i="10"/>
  <c r="P79" i="10"/>
  <c r="O79" i="10"/>
  <c r="A79" i="10"/>
  <c r="T78" i="10"/>
  <c r="P78" i="10"/>
  <c r="O78" i="10"/>
  <c r="R78" i="10" s="1"/>
  <c r="U78" i="10" s="1"/>
  <c r="A78" i="10"/>
  <c r="T77" i="10"/>
  <c r="P77" i="10"/>
  <c r="O77" i="10"/>
  <c r="A77" i="10"/>
  <c r="T76" i="10"/>
  <c r="P76" i="10"/>
  <c r="O76" i="10"/>
  <c r="R76" i="10" s="1"/>
  <c r="U76" i="10" s="1"/>
  <c r="A76" i="10"/>
  <c r="T75" i="10"/>
  <c r="P75" i="10"/>
  <c r="O75" i="10"/>
  <c r="A75" i="10"/>
  <c r="T74" i="10"/>
  <c r="P74" i="10"/>
  <c r="O74" i="10"/>
  <c r="R74" i="10" s="1"/>
  <c r="U74" i="10" s="1"/>
  <c r="A74" i="10"/>
  <c r="T73" i="10"/>
  <c r="P73" i="10"/>
  <c r="O73" i="10"/>
  <c r="R73" i="10" s="1"/>
  <c r="U73" i="10" s="1"/>
  <c r="A73" i="10"/>
  <c r="T72" i="10"/>
  <c r="P72" i="10"/>
  <c r="O72" i="10"/>
  <c r="A72" i="10"/>
  <c r="T71" i="10"/>
  <c r="P71" i="10"/>
  <c r="O71" i="10"/>
  <c r="A71" i="10"/>
  <c r="T70" i="10"/>
  <c r="P70" i="10"/>
  <c r="O70" i="10"/>
  <c r="R70" i="10" s="1"/>
  <c r="U70" i="10" s="1"/>
  <c r="A70" i="10"/>
  <c r="T69" i="10"/>
  <c r="P69" i="10"/>
  <c r="O69" i="10"/>
  <c r="A69" i="10"/>
  <c r="T68" i="10"/>
  <c r="P68" i="10"/>
  <c r="R68" i="10" s="1"/>
  <c r="U68" i="10" s="1"/>
  <c r="O68" i="10"/>
  <c r="A68" i="10"/>
  <c r="T67" i="10"/>
  <c r="P67" i="10"/>
  <c r="O67" i="10"/>
  <c r="A67" i="10"/>
  <c r="T66" i="10"/>
  <c r="P66" i="10"/>
  <c r="O66" i="10"/>
  <c r="R66" i="10" s="1"/>
  <c r="A66" i="10"/>
  <c r="T65" i="10"/>
  <c r="P65" i="10"/>
  <c r="O65" i="10"/>
  <c r="R65" i="10" s="1"/>
  <c r="U65" i="10" s="1"/>
  <c r="A65" i="10"/>
  <c r="T64" i="10"/>
  <c r="P64" i="10"/>
  <c r="O64" i="10"/>
  <c r="A64" i="10"/>
  <c r="T63" i="10"/>
  <c r="P63" i="10"/>
  <c r="O63" i="10"/>
  <c r="A63" i="10"/>
  <c r="T62" i="10"/>
  <c r="P62" i="10"/>
  <c r="O62" i="10"/>
  <c r="R62" i="10" s="1"/>
  <c r="U62" i="10" s="1"/>
  <c r="A62" i="10"/>
  <c r="T61" i="10"/>
  <c r="P61" i="10"/>
  <c r="O61" i="10"/>
  <c r="A61" i="10"/>
  <c r="T60" i="10"/>
  <c r="P60" i="10"/>
  <c r="R60" i="10" s="1"/>
  <c r="U60" i="10" s="1"/>
  <c r="O60" i="10"/>
  <c r="A60" i="10"/>
  <c r="T59" i="10"/>
  <c r="P59" i="10"/>
  <c r="O59" i="10"/>
  <c r="A59" i="10"/>
  <c r="T58" i="10"/>
  <c r="P58" i="10"/>
  <c r="O58" i="10"/>
  <c r="R58" i="10" s="1"/>
  <c r="A58" i="10"/>
  <c r="T57" i="10"/>
  <c r="P57" i="10"/>
  <c r="O57" i="10"/>
  <c r="R57" i="10" s="1"/>
  <c r="U57" i="10" s="1"/>
  <c r="A57" i="10"/>
  <c r="T56" i="10"/>
  <c r="P56" i="10"/>
  <c r="O56" i="10"/>
  <c r="A56" i="10"/>
  <c r="T55" i="10"/>
  <c r="P55" i="10"/>
  <c r="O55" i="10"/>
  <c r="A55" i="10"/>
  <c r="T54" i="10"/>
  <c r="P54" i="10"/>
  <c r="O54" i="10"/>
  <c r="R54" i="10" s="1"/>
  <c r="U54" i="10" s="1"/>
  <c r="A54" i="10"/>
  <c r="T53" i="10"/>
  <c r="P53" i="10"/>
  <c r="O53" i="10"/>
  <c r="A53" i="10"/>
  <c r="T52" i="10"/>
  <c r="P52" i="10"/>
  <c r="R52" i="10" s="1"/>
  <c r="U52" i="10" s="1"/>
  <c r="O52" i="10"/>
  <c r="A52" i="10"/>
  <c r="T51" i="10"/>
  <c r="P51" i="10"/>
  <c r="O51" i="10"/>
  <c r="A51" i="10"/>
  <c r="T50" i="10"/>
  <c r="P50" i="10"/>
  <c r="O50" i="10"/>
  <c r="R50" i="10" s="1"/>
  <c r="A50" i="10"/>
  <c r="T49" i="10"/>
  <c r="P49" i="10"/>
  <c r="O49" i="10"/>
  <c r="R49" i="10" s="1"/>
  <c r="U49" i="10" s="1"/>
  <c r="A49" i="10"/>
  <c r="T48" i="10"/>
  <c r="P48" i="10"/>
  <c r="O48" i="10"/>
  <c r="A48" i="10"/>
  <c r="T12" i="10"/>
  <c r="P12" i="10"/>
  <c r="R48" i="10" l="1"/>
  <c r="U48" i="10" s="1"/>
  <c r="R53" i="10"/>
  <c r="R56" i="10"/>
  <c r="U56" i="10" s="1"/>
  <c r="R61" i="10"/>
  <c r="R64" i="10"/>
  <c r="U64" i="10" s="1"/>
  <c r="R69" i="10"/>
  <c r="R72" i="10"/>
  <c r="U72" i="10" s="1"/>
  <c r="R75" i="10"/>
  <c r="R77" i="10"/>
  <c r="R79" i="10"/>
  <c r="R81" i="10"/>
  <c r="R83" i="10"/>
  <c r="R85" i="10"/>
  <c r="R87" i="10"/>
  <c r="R89" i="10"/>
  <c r="R91" i="10"/>
  <c r="R93" i="10"/>
  <c r="R95" i="10"/>
  <c r="R97" i="10"/>
  <c r="R99" i="10"/>
  <c r="R101" i="10"/>
  <c r="R103" i="10"/>
  <c r="R105" i="10"/>
  <c r="R107" i="10"/>
  <c r="R109" i="10"/>
  <c r="R111" i="10"/>
  <c r="R113" i="10"/>
  <c r="R115" i="10"/>
  <c r="R117" i="10"/>
  <c r="R119" i="10"/>
  <c r="R121" i="10"/>
  <c r="R123" i="10"/>
  <c r="R125" i="10"/>
  <c r="R127" i="10"/>
  <c r="R129" i="10"/>
  <c r="R131" i="10"/>
  <c r="R133" i="10"/>
  <c r="R135" i="10"/>
  <c r="R137" i="10"/>
  <c r="R139" i="10"/>
  <c r="R141" i="10"/>
  <c r="R143" i="10"/>
  <c r="R145" i="10"/>
  <c r="R147" i="10"/>
  <c r="R149" i="10"/>
  <c r="R151" i="10"/>
  <c r="R153" i="10"/>
  <c r="R155" i="10"/>
  <c r="R157" i="10"/>
  <c r="R159" i="10"/>
  <c r="R161" i="10"/>
  <c r="R163" i="10"/>
  <c r="R168" i="10"/>
  <c r="U168" i="10" s="1"/>
  <c r="R174" i="10"/>
  <c r="R177" i="10"/>
  <c r="U177" i="10" s="1"/>
  <c r="R182" i="10"/>
  <c r="R185" i="10"/>
  <c r="U185" i="10" s="1"/>
  <c r="R187" i="10"/>
  <c r="U187" i="10" s="1"/>
  <c r="R192" i="10"/>
  <c r="R195" i="10"/>
  <c r="U195" i="10" s="1"/>
  <c r="R200" i="10"/>
  <c r="R203" i="10"/>
  <c r="U203" i="10" s="1"/>
  <c r="R208" i="10"/>
  <c r="R211" i="10"/>
  <c r="U211" i="10" s="1"/>
  <c r="R216" i="10"/>
  <c r="R219" i="10"/>
  <c r="U219" i="10" s="1"/>
  <c r="R224" i="10"/>
  <c r="R227" i="10"/>
  <c r="U227" i="10" s="1"/>
  <c r="R237" i="10"/>
  <c r="R231" i="10"/>
  <c r="R236" i="10"/>
  <c r="U236" i="10" s="1"/>
  <c r="R239" i="10"/>
  <c r="R244" i="10"/>
  <c r="U244" i="10" s="1"/>
  <c r="R247" i="10"/>
  <c r="R249" i="10"/>
  <c r="R251" i="10"/>
  <c r="R253" i="10"/>
  <c r="R255" i="10"/>
  <c r="R257" i="10"/>
  <c r="R259" i="10"/>
  <c r="R261" i="10"/>
  <c r="R263" i="10"/>
  <c r="R265" i="10"/>
  <c r="R267" i="10"/>
  <c r="R269" i="10"/>
  <c r="R271" i="10"/>
  <c r="R273" i="10"/>
  <c r="R275" i="10"/>
  <c r="R277" i="10"/>
  <c r="R279" i="10"/>
  <c r="R281" i="10"/>
  <c r="R283" i="10"/>
  <c r="R285" i="10"/>
  <c r="R287" i="10"/>
  <c r="R289" i="10"/>
  <c r="R291" i="10"/>
  <c r="R293" i="10"/>
  <c r="R295" i="10"/>
  <c r="R297" i="10"/>
  <c r="R299" i="10"/>
  <c r="R301" i="10"/>
  <c r="R303" i="10"/>
  <c r="R305" i="10"/>
  <c r="R307" i="10"/>
  <c r="R309" i="10"/>
  <c r="R311" i="10"/>
  <c r="R313" i="10"/>
  <c r="R315" i="10"/>
  <c r="R317" i="10"/>
  <c r="R319" i="10"/>
  <c r="R321" i="10"/>
  <c r="R330" i="10"/>
  <c r="R333" i="10"/>
  <c r="R335" i="10"/>
  <c r="R337" i="10"/>
  <c r="R346" i="10"/>
  <c r="R349" i="10"/>
  <c r="R351" i="10"/>
  <c r="R353" i="10"/>
  <c r="R362" i="10"/>
  <c r="R365" i="10"/>
  <c r="R367" i="10"/>
  <c r="R369" i="10"/>
  <c r="R378" i="10"/>
  <c r="R381" i="10"/>
  <c r="R383" i="10"/>
  <c r="U383" i="10" s="1"/>
  <c r="R385" i="10"/>
  <c r="R415" i="10"/>
  <c r="U415" i="10" s="1"/>
  <c r="R431" i="10"/>
  <c r="U431" i="10" s="1"/>
  <c r="R447" i="10"/>
  <c r="U447" i="10" s="1"/>
  <c r="R465" i="10"/>
  <c r="U465" i="10" s="1"/>
  <c r="R479" i="10"/>
  <c r="R497" i="10"/>
  <c r="U497" i="10" s="1"/>
  <c r="R511" i="10"/>
  <c r="R529" i="10"/>
  <c r="U529" i="10" s="1"/>
  <c r="R543" i="10"/>
  <c r="R559" i="10"/>
  <c r="R412" i="11"/>
  <c r="R440" i="11"/>
  <c r="U440" i="11" s="1"/>
  <c r="R466" i="11"/>
  <c r="U466" i="11" s="1"/>
  <c r="R393" i="10"/>
  <c r="R402" i="10"/>
  <c r="R405" i="10"/>
  <c r="R407" i="10"/>
  <c r="U407" i="10" s="1"/>
  <c r="R409" i="10"/>
  <c r="R417" i="10"/>
  <c r="R425" i="10"/>
  <c r="R433" i="10"/>
  <c r="R441" i="10"/>
  <c r="R449" i="10"/>
  <c r="R454" i="10"/>
  <c r="R457" i="10"/>
  <c r="U457" i="10" s="1"/>
  <c r="R459" i="10"/>
  <c r="U459" i="10" s="1"/>
  <c r="R464" i="10"/>
  <c r="R467" i="10"/>
  <c r="U467" i="10" s="1"/>
  <c r="R472" i="10"/>
  <c r="U472" i="10" s="1"/>
  <c r="R478" i="10"/>
  <c r="R481" i="10"/>
  <c r="U481" i="10" s="1"/>
  <c r="R486" i="10"/>
  <c r="R489" i="10"/>
  <c r="R491" i="10"/>
  <c r="U491" i="10" s="1"/>
  <c r="R496" i="10"/>
  <c r="R499" i="10"/>
  <c r="R504" i="10"/>
  <c r="U504" i="10" s="1"/>
  <c r="R510" i="10"/>
  <c r="R513" i="10"/>
  <c r="U513" i="10" s="1"/>
  <c r="R518" i="10"/>
  <c r="R521" i="10"/>
  <c r="R523" i="10"/>
  <c r="U523" i="10" s="1"/>
  <c r="R528" i="10"/>
  <c r="R531" i="10"/>
  <c r="R536" i="10"/>
  <c r="U536" i="10" s="1"/>
  <c r="R542" i="10"/>
  <c r="R545" i="10"/>
  <c r="U545" i="10" s="1"/>
  <c r="R550" i="10"/>
  <c r="R553" i="10"/>
  <c r="R555" i="10"/>
  <c r="U555" i="10" s="1"/>
  <c r="R561" i="10"/>
  <c r="U561" i="10" s="1"/>
  <c r="R566" i="10"/>
  <c r="R569" i="10"/>
  <c r="R574" i="10"/>
  <c r="R577" i="10"/>
  <c r="R582" i="10"/>
  <c r="R585" i="10"/>
  <c r="R590" i="10"/>
  <c r="R593" i="10"/>
  <c r="R598" i="10"/>
  <c r="R601" i="10"/>
  <c r="R606" i="10"/>
  <c r="R609" i="10"/>
  <c r="R614" i="10"/>
  <c r="R617" i="10"/>
  <c r="R622" i="10"/>
  <c r="R625" i="10"/>
  <c r="R630" i="10"/>
  <c r="R633" i="10"/>
  <c r="R638" i="10"/>
  <c r="R641" i="10"/>
  <c r="R646" i="10"/>
  <c r="R649" i="10"/>
  <c r="R654" i="10"/>
  <c r="R655" i="10"/>
  <c r="R658" i="10"/>
  <c r="U658" i="10" s="1"/>
  <c r="R667" i="10"/>
  <c r="U667" i="10" s="1"/>
  <c r="R671" i="10"/>
  <c r="R674" i="10"/>
  <c r="U674" i="10" s="1"/>
  <c r="R676" i="10"/>
  <c r="U676" i="10" s="1"/>
  <c r="R678" i="10"/>
  <c r="U678" i="10" s="1"/>
  <c r="R680" i="10"/>
  <c r="U680" i="10" s="1"/>
  <c r="R682" i="10"/>
  <c r="U682" i="10" s="1"/>
  <c r="R684" i="10"/>
  <c r="U684" i="10" s="1"/>
  <c r="R686" i="10"/>
  <c r="U686" i="10" s="1"/>
  <c r="R688" i="10"/>
  <c r="U688" i="10" s="1"/>
  <c r="R690" i="10"/>
  <c r="U690" i="10" s="1"/>
  <c r="R692" i="10"/>
  <c r="U692" i="10" s="1"/>
  <c r="R694" i="10"/>
  <c r="U694" i="10" s="1"/>
  <c r="R696" i="10"/>
  <c r="R698" i="10"/>
  <c r="R700" i="10"/>
  <c r="R702" i="10"/>
  <c r="R704" i="10"/>
  <c r="R706" i="10"/>
  <c r="R708" i="10"/>
  <c r="R710" i="10"/>
  <c r="R712" i="10"/>
  <c r="R714" i="10"/>
  <c r="R716" i="10"/>
  <c r="R718" i="10"/>
  <c r="R720" i="10"/>
  <c r="R722" i="10"/>
  <c r="R724" i="10"/>
  <c r="R726" i="10"/>
  <c r="R728" i="10"/>
  <c r="R730" i="10"/>
  <c r="R732" i="10"/>
  <c r="R734" i="10"/>
  <c r="R736" i="10"/>
  <c r="R738" i="10"/>
  <c r="R740" i="10"/>
  <c r="R742" i="10"/>
  <c r="R744" i="10"/>
  <c r="R746" i="10"/>
  <c r="R748" i="10"/>
  <c r="R750" i="10"/>
  <c r="R752" i="10"/>
  <c r="R754" i="10"/>
  <c r="R756" i="10"/>
  <c r="R758" i="10"/>
  <c r="R760" i="10"/>
  <c r="R762" i="10"/>
  <c r="R764" i="10"/>
  <c r="R766" i="10"/>
  <c r="R768" i="10"/>
  <c r="R770" i="10"/>
  <c r="R772" i="10"/>
  <c r="R774" i="10"/>
  <c r="R776" i="10"/>
  <c r="R778" i="10"/>
  <c r="R780" i="10"/>
  <c r="R782" i="10"/>
  <c r="R784" i="10"/>
  <c r="R786" i="10"/>
  <c r="R788" i="10"/>
  <c r="R790" i="10"/>
  <c r="R792" i="10"/>
  <c r="R794" i="10"/>
  <c r="R796" i="10"/>
  <c r="R798" i="10"/>
  <c r="R800" i="10"/>
  <c r="R803" i="10"/>
  <c r="R805" i="10"/>
  <c r="R807" i="10"/>
  <c r="R809" i="10"/>
  <c r="R811" i="10"/>
  <c r="R813" i="10"/>
  <c r="R815" i="10"/>
  <c r="R817" i="10"/>
  <c r="R819" i="10"/>
  <c r="R821" i="10"/>
  <c r="R823" i="10"/>
  <c r="R825" i="10"/>
  <c r="R827" i="10"/>
  <c r="R829" i="10"/>
  <c r="R831" i="10"/>
  <c r="R833" i="10"/>
  <c r="R835" i="10"/>
  <c r="R837" i="10"/>
  <c r="R839" i="10"/>
  <c r="R841" i="10"/>
  <c r="R843" i="10"/>
  <c r="R846" i="10"/>
  <c r="R848" i="10"/>
  <c r="R850" i="10"/>
  <c r="R852" i="10"/>
  <c r="R854" i="10"/>
  <c r="R856" i="10"/>
  <c r="R858" i="10"/>
  <c r="R860" i="10"/>
  <c r="R862" i="10"/>
  <c r="R864" i="10"/>
  <c r="R866" i="10"/>
  <c r="R868" i="10"/>
  <c r="R870" i="10"/>
  <c r="R872" i="10"/>
  <c r="R874" i="10"/>
  <c r="R876" i="10"/>
  <c r="R878" i="10"/>
  <c r="R880" i="10"/>
  <c r="R882" i="10"/>
  <c r="R884" i="10"/>
  <c r="R886" i="10"/>
  <c r="R888" i="10"/>
  <c r="R890" i="10"/>
  <c r="R892" i="10"/>
  <c r="R894" i="10"/>
  <c r="R896" i="10"/>
  <c r="R898" i="10"/>
  <c r="R900" i="10"/>
  <c r="R902" i="10"/>
  <c r="R904" i="10"/>
  <c r="R906" i="10"/>
  <c r="R908" i="10"/>
  <c r="R910" i="10"/>
  <c r="R912" i="10"/>
  <c r="R914" i="10"/>
  <c r="R916" i="10"/>
  <c r="R918" i="10"/>
  <c r="R920" i="10"/>
  <c r="R922" i="10"/>
  <c r="R924" i="10"/>
  <c r="R933" i="10"/>
  <c r="R938" i="10"/>
  <c r="U938" i="10" s="1"/>
  <c r="R940" i="10"/>
  <c r="R946" i="10"/>
  <c r="U946" i="10" s="1"/>
  <c r="R948" i="10"/>
  <c r="R954" i="10"/>
  <c r="U954" i="10" s="1"/>
  <c r="R956" i="10"/>
  <c r="R962" i="10"/>
  <c r="U962" i="10" s="1"/>
  <c r="R964" i="10"/>
  <c r="R970" i="10"/>
  <c r="U970" i="10" s="1"/>
  <c r="R972" i="10"/>
  <c r="R978" i="10"/>
  <c r="U978" i="10" s="1"/>
  <c r="R980" i="10"/>
  <c r="R986" i="10"/>
  <c r="U986" i="10" s="1"/>
  <c r="R988" i="10"/>
  <c r="R994" i="10"/>
  <c r="U994" i="10" s="1"/>
  <c r="R996" i="10"/>
  <c r="R1002" i="10"/>
  <c r="U1002" i="10" s="1"/>
  <c r="R1004" i="10"/>
  <c r="R1011" i="10"/>
  <c r="R51" i="11"/>
  <c r="U51" i="11" s="1"/>
  <c r="R54" i="11"/>
  <c r="U54" i="11" s="1"/>
  <c r="R59" i="11"/>
  <c r="U59" i="11" s="1"/>
  <c r="R62" i="11"/>
  <c r="U62" i="11" s="1"/>
  <c r="R67" i="11"/>
  <c r="U67" i="11" s="1"/>
  <c r="R70" i="11"/>
  <c r="U70" i="11" s="1"/>
  <c r="R75" i="11"/>
  <c r="U75" i="11" s="1"/>
  <c r="R78" i="11"/>
  <c r="U78" i="11" s="1"/>
  <c r="R83" i="11"/>
  <c r="U83" i="11" s="1"/>
  <c r="R86" i="11"/>
  <c r="U86" i="11" s="1"/>
  <c r="R91" i="11"/>
  <c r="U91" i="11" s="1"/>
  <c r="R94" i="11"/>
  <c r="U94" i="11" s="1"/>
  <c r="R99" i="11"/>
  <c r="U99" i="11" s="1"/>
  <c r="R102" i="11"/>
  <c r="U102" i="11" s="1"/>
  <c r="R107" i="11"/>
  <c r="U107" i="11" s="1"/>
  <c r="R110" i="11"/>
  <c r="U110" i="11" s="1"/>
  <c r="R115" i="11"/>
  <c r="U115" i="11" s="1"/>
  <c r="R118" i="11"/>
  <c r="U118" i="11" s="1"/>
  <c r="R123" i="11"/>
  <c r="U123" i="11" s="1"/>
  <c r="R126" i="11"/>
  <c r="U126" i="11" s="1"/>
  <c r="R131" i="11"/>
  <c r="U131" i="11" s="1"/>
  <c r="R134" i="11"/>
  <c r="U134" i="11" s="1"/>
  <c r="R139" i="11"/>
  <c r="U139" i="11" s="1"/>
  <c r="R142" i="11"/>
  <c r="U142" i="11" s="1"/>
  <c r="R147" i="11"/>
  <c r="U147" i="11" s="1"/>
  <c r="R150" i="11"/>
  <c r="U150" i="11" s="1"/>
  <c r="R155" i="11"/>
  <c r="U155" i="11" s="1"/>
  <c r="R158" i="11"/>
  <c r="U158" i="11" s="1"/>
  <c r="R163" i="11"/>
  <c r="U163" i="11" s="1"/>
  <c r="R166" i="11"/>
  <c r="U166" i="11" s="1"/>
  <c r="R171" i="11"/>
  <c r="U171" i="11" s="1"/>
  <c r="R174" i="11"/>
  <c r="U174" i="11" s="1"/>
  <c r="R183" i="11"/>
  <c r="U183" i="11" s="1"/>
  <c r="R191" i="11"/>
  <c r="U191" i="11" s="1"/>
  <c r="R199" i="11"/>
  <c r="U199" i="11" s="1"/>
  <c r="R207" i="11"/>
  <c r="U207" i="11" s="1"/>
  <c r="R215" i="11"/>
  <c r="U215" i="11" s="1"/>
  <c r="R223" i="11"/>
  <c r="U223" i="11" s="1"/>
  <c r="R231" i="11"/>
  <c r="U231" i="11" s="1"/>
  <c r="R239" i="11"/>
  <c r="U239" i="11" s="1"/>
  <c r="R248" i="11"/>
  <c r="U248" i="11" s="1"/>
  <c r="R250" i="11"/>
  <c r="U250" i="11" s="1"/>
  <c r="R252" i="11"/>
  <c r="R254" i="11"/>
  <c r="U254" i="11" s="1"/>
  <c r="R256" i="11"/>
  <c r="R266" i="11"/>
  <c r="R265" i="11"/>
  <c r="R268" i="11"/>
  <c r="R270" i="11"/>
  <c r="U270" i="11" s="1"/>
  <c r="R272" i="11"/>
  <c r="R281" i="11"/>
  <c r="R284" i="11"/>
  <c r="R395" i="11"/>
  <c r="U395" i="11" s="1"/>
  <c r="R398" i="11"/>
  <c r="R400" i="11"/>
  <c r="R402" i="11"/>
  <c r="R411" i="11"/>
  <c r="U411" i="11" s="1"/>
  <c r="R414" i="11"/>
  <c r="R416" i="11"/>
  <c r="R418" i="11"/>
  <c r="R427" i="11"/>
  <c r="U427" i="11" s="1"/>
  <c r="R430" i="11"/>
  <c r="R432" i="11"/>
  <c r="R434" i="11"/>
  <c r="R442" i="11"/>
  <c r="U442" i="11" s="1"/>
  <c r="R444" i="11"/>
  <c r="U444" i="11" s="1"/>
  <c r="R446" i="11"/>
  <c r="R448" i="11"/>
  <c r="U448" i="11" s="1"/>
  <c r="R450" i="11"/>
  <c r="R455" i="11"/>
  <c r="R458" i="11"/>
  <c r="U458" i="11" s="1"/>
  <c r="R460" i="11"/>
  <c r="U460" i="11" s="1"/>
  <c r="R465" i="11"/>
  <c r="R468" i="11"/>
  <c r="U468" i="11" s="1"/>
  <c r="R473" i="11"/>
  <c r="U473" i="11" s="1"/>
  <c r="R479" i="11"/>
  <c r="R482" i="11"/>
  <c r="R487" i="11"/>
  <c r="R490" i="11"/>
  <c r="R495" i="11"/>
  <c r="R498" i="11"/>
  <c r="R503" i="11"/>
  <c r="R506" i="11"/>
  <c r="R511" i="11"/>
  <c r="R514" i="11"/>
  <c r="R519" i="11"/>
  <c r="R522" i="11"/>
  <c r="R527" i="11"/>
  <c r="R530" i="11"/>
  <c r="R535" i="11"/>
  <c r="R538" i="11"/>
  <c r="R543" i="11"/>
  <c r="R546" i="11"/>
  <c r="R551" i="11"/>
  <c r="R554" i="11"/>
  <c r="R559" i="11"/>
  <c r="R562" i="11"/>
  <c r="R567" i="11"/>
  <c r="R570" i="11"/>
  <c r="R575" i="11"/>
  <c r="R578" i="11"/>
  <c r="R583" i="11"/>
  <c r="R586" i="11"/>
  <c r="R591" i="11"/>
  <c r="R594" i="11"/>
  <c r="R599" i="11"/>
  <c r="R602" i="11"/>
  <c r="R607" i="11"/>
  <c r="R610" i="11"/>
  <c r="R615" i="11"/>
  <c r="R618" i="11"/>
  <c r="R623" i="11"/>
  <c r="R626" i="11"/>
  <c r="R631" i="11"/>
  <c r="R634" i="11"/>
  <c r="U634" i="11" s="1"/>
  <c r="R639" i="11"/>
  <c r="R642" i="11"/>
  <c r="U642" i="11" s="1"/>
  <c r="R647" i="11"/>
  <c r="R650" i="11"/>
  <c r="U650" i="11" s="1"/>
  <c r="R659" i="11"/>
  <c r="R662" i="11"/>
  <c r="U662" i="11" s="1"/>
  <c r="R664" i="11"/>
  <c r="R666" i="11"/>
  <c r="R675" i="11"/>
  <c r="U675" i="11" s="1"/>
  <c r="R679" i="11"/>
  <c r="R682" i="11"/>
  <c r="R684" i="11"/>
  <c r="R686" i="11"/>
  <c r="R699" i="11"/>
  <c r="R702" i="11"/>
  <c r="R707" i="11"/>
  <c r="R710" i="11"/>
  <c r="R712" i="11"/>
  <c r="U712" i="11" s="1"/>
  <c r="R717" i="11"/>
  <c r="U717" i="11" s="1"/>
  <c r="R723" i="11"/>
  <c r="R726" i="11"/>
  <c r="U726" i="11" s="1"/>
  <c r="R728" i="11"/>
  <c r="U728" i="11" s="1"/>
  <c r="R733" i="11"/>
  <c r="R739" i="11"/>
  <c r="R742" i="11"/>
  <c r="U742" i="11" s="1"/>
  <c r="R747" i="11"/>
  <c r="R750" i="11"/>
  <c r="U750" i="11" s="1"/>
  <c r="R755" i="11"/>
  <c r="R758" i="11"/>
  <c r="U758" i="11" s="1"/>
  <c r="R763" i="11"/>
  <c r="R766" i="11"/>
  <c r="U766" i="11" s="1"/>
  <c r="R771" i="11"/>
  <c r="R774" i="11"/>
  <c r="U774" i="11" s="1"/>
  <c r="R779" i="11"/>
  <c r="R782" i="11"/>
  <c r="U782" i="11" s="1"/>
  <c r="R787" i="11"/>
  <c r="R790" i="11"/>
  <c r="U790" i="11" s="1"/>
  <c r="R795" i="11"/>
  <c r="R798" i="11"/>
  <c r="U798" i="11" s="1"/>
  <c r="R807" i="11"/>
  <c r="R810" i="11"/>
  <c r="R812" i="11"/>
  <c r="R814" i="11"/>
  <c r="R823" i="11"/>
  <c r="R826" i="11"/>
  <c r="R828" i="11"/>
  <c r="R830" i="11"/>
  <c r="R865" i="11"/>
  <c r="R897" i="11"/>
  <c r="R838" i="11"/>
  <c r="R848" i="11"/>
  <c r="R851" i="11"/>
  <c r="R853" i="11"/>
  <c r="R855" i="11"/>
  <c r="R864" i="11"/>
  <c r="R867" i="11"/>
  <c r="R869" i="11"/>
  <c r="R871" i="11"/>
  <c r="R880" i="11"/>
  <c r="U880" i="11" s="1"/>
  <c r="R883" i="11"/>
  <c r="R885" i="11"/>
  <c r="R887" i="11"/>
  <c r="R894" i="11"/>
  <c r="U894" i="11" s="1"/>
  <c r="R896" i="11"/>
  <c r="R899" i="11"/>
  <c r="R901" i="11"/>
  <c r="R903" i="11"/>
  <c r="R910" i="11"/>
  <c r="R912" i="11"/>
  <c r="R915" i="11"/>
  <c r="R917" i="11"/>
  <c r="R919" i="11"/>
  <c r="R926" i="11"/>
  <c r="R929" i="11"/>
  <c r="U929" i="11" s="1"/>
  <c r="R931" i="11"/>
  <c r="U931" i="11" s="1"/>
  <c r="R933" i="11"/>
  <c r="U933" i="11" s="1"/>
  <c r="R935" i="11"/>
  <c r="U935" i="11" s="1"/>
  <c r="R937" i="11"/>
  <c r="U937" i="11" s="1"/>
  <c r="R939" i="11"/>
  <c r="U939" i="11" s="1"/>
  <c r="R941" i="11"/>
  <c r="U941" i="11" s="1"/>
  <c r="R943" i="11"/>
  <c r="U943" i="11" s="1"/>
  <c r="R945" i="11"/>
  <c r="U945" i="11" s="1"/>
  <c r="R947" i="11"/>
  <c r="U947" i="11" s="1"/>
  <c r="R949" i="11"/>
  <c r="U949" i="11" s="1"/>
  <c r="R951" i="11"/>
  <c r="U951" i="11" s="1"/>
  <c r="R953" i="11"/>
  <c r="U953" i="11" s="1"/>
  <c r="R955" i="11"/>
  <c r="U955" i="11" s="1"/>
  <c r="R957" i="11"/>
  <c r="U957" i="11" s="1"/>
  <c r="R959" i="11"/>
  <c r="U959" i="11" s="1"/>
  <c r="R960" i="11"/>
  <c r="U960" i="11" s="1"/>
  <c r="R961" i="11"/>
  <c r="U961" i="11" s="1"/>
  <c r="R962" i="11"/>
  <c r="U962" i="11" s="1"/>
  <c r="R963" i="11"/>
  <c r="U963" i="11" s="1"/>
  <c r="R964" i="11"/>
  <c r="U964" i="11" s="1"/>
  <c r="R965" i="11"/>
  <c r="U965" i="11" s="1"/>
  <c r="R966" i="11"/>
  <c r="U966" i="11" s="1"/>
  <c r="R967" i="11"/>
  <c r="U967" i="11" s="1"/>
  <c r="R968" i="11"/>
  <c r="U968" i="11" s="1"/>
  <c r="R969" i="11"/>
  <c r="U969" i="11" s="1"/>
  <c r="R970" i="11"/>
  <c r="U970" i="11" s="1"/>
  <c r="R971" i="11"/>
  <c r="U971" i="11" s="1"/>
  <c r="R972" i="11"/>
  <c r="U972" i="11" s="1"/>
  <c r="R973" i="11"/>
  <c r="U973" i="11" s="1"/>
  <c r="R974" i="11"/>
  <c r="U974" i="11" s="1"/>
  <c r="R976" i="11"/>
  <c r="U976" i="11" s="1"/>
  <c r="R978" i="11"/>
  <c r="U978" i="11" s="1"/>
  <c r="R980" i="11"/>
  <c r="U980" i="11" s="1"/>
  <c r="R981" i="11"/>
  <c r="U981" i="11" s="1"/>
  <c r="R982" i="11"/>
  <c r="U982" i="11" s="1"/>
  <c r="R983" i="11"/>
  <c r="U983" i="11" s="1"/>
  <c r="R984" i="11"/>
  <c r="U984" i="11" s="1"/>
  <c r="R985" i="11"/>
  <c r="U985" i="11" s="1"/>
  <c r="R986" i="11"/>
  <c r="U986" i="11" s="1"/>
  <c r="R987" i="11"/>
  <c r="U987" i="11" s="1"/>
  <c r="R988" i="11"/>
  <c r="U988" i="11" s="1"/>
  <c r="R989" i="11"/>
  <c r="U989" i="11" s="1"/>
  <c r="R990" i="11"/>
  <c r="U990" i="11" s="1"/>
  <c r="R991" i="11"/>
  <c r="U991" i="11" s="1"/>
  <c r="R992" i="11"/>
  <c r="U992" i="11" s="1"/>
  <c r="R993" i="11"/>
  <c r="U993" i="11" s="1"/>
  <c r="R995" i="11"/>
  <c r="U995" i="11" s="1"/>
  <c r="R997" i="11"/>
  <c r="U997" i="11" s="1"/>
  <c r="R999" i="11"/>
  <c r="U999" i="11" s="1"/>
  <c r="R1001" i="11"/>
  <c r="U1001" i="11" s="1"/>
  <c r="R1003" i="11"/>
  <c r="U1003" i="11" s="1"/>
  <c r="R1005" i="11"/>
  <c r="U1005" i="11" s="1"/>
  <c r="R1007" i="11"/>
  <c r="U1007" i="11" s="1"/>
  <c r="R1009" i="11"/>
  <c r="U1009" i="11" s="1"/>
  <c r="R1011" i="11"/>
  <c r="U1011" i="11" s="1"/>
  <c r="R51" i="10"/>
  <c r="R55" i="10"/>
  <c r="U55" i="10" s="1"/>
  <c r="R59" i="10"/>
  <c r="R63" i="10"/>
  <c r="U63" i="10" s="1"/>
  <c r="R67" i="10"/>
  <c r="R71" i="10"/>
  <c r="U71" i="10" s="1"/>
  <c r="U75" i="10"/>
  <c r="U77" i="10"/>
  <c r="U79" i="10"/>
  <c r="U81" i="10"/>
  <c r="U83" i="10"/>
  <c r="U85" i="10"/>
  <c r="U87" i="10"/>
  <c r="U89" i="10"/>
  <c r="U91" i="10"/>
  <c r="U93" i="10"/>
  <c r="U95" i="10"/>
  <c r="U97" i="10"/>
  <c r="U99" i="10"/>
  <c r="U101" i="10"/>
  <c r="U103" i="10"/>
  <c r="U105" i="10"/>
  <c r="U107" i="10"/>
  <c r="U109" i="10"/>
  <c r="U111" i="10"/>
  <c r="U113" i="10"/>
  <c r="U115" i="10"/>
  <c r="U117" i="10"/>
  <c r="U119" i="10"/>
  <c r="U121" i="10"/>
  <c r="U123" i="10"/>
  <c r="U125" i="10"/>
  <c r="U127" i="10"/>
  <c r="U129" i="10"/>
  <c r="U131" i="10"/>
  <c r="U133" i="10"/>
  <c r="U135" i="10"/>
  <c r="U137" i="10"/>
  <c r="U139" i="10"/>
  <c r="U141" i="10"/>
  <c r="U143" i="10"/>
  <c r="U145" i="10"/>
  <c r="U147" i="10"/>
  <c r="U149" i="10"/>
  <c r="U151" i="10"/>
  <c r="U153" i="10"/>
  <c r="U155" i="10"/>
  <c r="U157" i="10"/>
  <c r="U159" i="10"/>
  <c r="U161" i="10"/>
  <c r="U163" i="10"/>
  <c r="R166" i="10"/>
  <c r="U166" i="10" s="1"/>
  <c r="R170" i="10"/>
  <c r="U170" i="10" s="1"/>
  <c r="R172" i="10"/>
  <c r="R176" i="10"/>
  <c r="R180" i="10"/>
  <c r="U180" i="10" s="1"/>
  <c r="R184" i="10"/>
  <c r="U184" i="10" s="1"/>
  <c r="R190" i="10"/>
  <c r="U190" i="10" s="1"/>
  <c r="R194" i="10"/>
  <c r="U194" i="10" s="1"/>
  <c r="R198" i="10"/>
  <c r="U207" i="10"/>
  <c r="U215" i="10"/>
  <c r="U223" i="10"/>
  <c r="U231" i="10"/>
  <c r="U239" i="10"/>
  <c r="U247" i="10"/>
  <c r="U330" i="10"/>
  <c r="U335" i="10"/>
  <c r="U346" i="10"/>
  <c r="U351" i="10"/>
  <c r="U362" i="10"/>
  <c r="U367" i="10"/>
  <c r="U158" i="10"/>
  <c r="U162" i="10"/>
  <c r="U174" i="10"/>
  <c r="U178" i="10"/>
  <c r="U182" i="10"/>
  <c r="U322" i="10"/>
  <c r="U338" i="10"/>
  <c r="U354" i="10"/>
  <c r="U359" i="10"/>
  <c r="U370" i="10"/>
  <c r="U378" i="10"/>
  <c r="U386" i="10"/>
  <c r="U394" i="10"/>
  <c r="U402" i="10"/>
  <c r="U454" i="10"/>
  <c r="U478" i="10"/>
  <c r="U482" i="10"/>
  <c r="U486" i="10"/>
  <c r="U510" i="10"/>
  <c r="U514" i="10"/>
  <c r="U518" i="10"/>
  <c r="U542" i="10"/>
  <c r="U546" i="10"/>
  <c r="U550" i="10"/>
  <c r="U562" i="10"/>
  <c r="U566" i="10"/>
  <c r="U655" i="10"/>
  <c r="U671" i="10"/>
  <c r="U940" i="10"/>
  <c r="U948" i="10"/>
  <c r="U956" i="10"/>
  <c r="U964" i="10"/>
  <c r="U972" i="10"/>
  <c r="U980" i="10"/>
  <c r="U988" i="10"/>
  <c r="U996" i="10"/>
  <c r="U1004" i="10"/>
  <c r="U241" i="11"/>
  <c r="U257" i="11"/>
  <c r="U265" i="11"/>
  <c r="U273" i="11"/>
  <c r="U281" i="11"/>
  <c r="U435" i="11"/>
  <c r="U455" i="11"/>
  <c r="U478" i="11"/>
  <c r="U483" i="11"/>
  <c r="U494" i="11"/>
  <c r="U502" i="11"/>
  <c r="U510" i="11"/>
  <c r="U518" i="11"/>
  <c r="U526" i="11"/>
  <c r="U534" i="11"/>
  <c r="U542" i="11"/>
  <c r="U550" i="11"/>
  <c r="U558" i="11"/>
  <c r="U566" i="11"/>
  <c r="U574" i="11"/>
  <c r="U582" i="11"/>
  <c r="U590" i="11"/>
  <c r="U598" i="11"/>
  <c r="U606" i="11"/>
  <c r="U614" i="11"/>
  <c r="U622" i="11"/>
  <c r="U630" i="11"/>
  <c r="R202" i="10"/>
  <c r="U202" i="10" s="1"/>
  <c r="R206" i="10"/>
  <c r="R210" i="10"/>
  <c r="U210" i="10" s="1"/>
  <c r="R214" i="10"/>
  <c r="R218" i="10"/>
  <c r="U218" i="10" s="1"/>
  <c r="R222" i="10"/>
  <c r="R226" i="10"/>
  <c r="U226" i="10" s="1"/>
  <c r="R230" i="10"/>
  <c r="R234" i="10"/>
  <c r="U234" i="10" s="1"/>
  <c r="R238" i="10"/>
  <c r="R242" i="10"/>
  <c r="U242" i="10" s="1"/>
  <c r="R246" i="10"/>
  <c r="U246" i="10" s="1"/>
  <c r="U249" i="10"/>
  <c r="U251" i="10"/>
  <c r="U253" i="10"/>
  <c r="U255" i="10"/>
  <c r="U257" i="10"/>
  <c r="U259" i="10"/>
  <c r="U261" i="10"/>
  <c r="U263" i="10"/>
  <c r="U265" i="10"/>
  <c r="U267" i="10"/>
  <c r="U269" i="10"/>
  <c r="U271" i="10"/>
  <c r="U273" i="10"/>
  <c r="U275" i="10"/>
  <c r="U277" i="10"/>
  <c r="U279" i="10"/>
  <c r="U281" i="10"/>
  <c r="U283" i="10"/>
  <c r="U285" i="10"/>
  <c r="U287" i="10"/>
  <c r="U289" i="10"/>
  <c r="U291" i="10"/>
  <c r="U293" i="10"/>
  <c r="U295" i="10"/>
  <c r="U297" i="10"/>
  <c r="U299" i="10"/>
  <c r="U301" i="10"/>
  <c r="U303" i="10"/>
  <c r="U305" i="10"/>
  <c r="U307" i="10"/>
  <c r="U309" i="10"/>
  <c r="U311" i="10"/>
  <c r="U313" i="10"/>
  <c r="U315" i="10"/>
  <c r="U317" i="10"/>
  <c r="U319" i="10"/>
  <c r="U321" i="10"/>
  <c r="R326" i="10"/>
  <c r="U326" i="10" s="1"/>
  <c r="U329" i="10"/>
  <c r="R334" i="10"/>
  <c r="U334" i="10"/>
  <c r="U337" i="10"/>
  <c r="R342" i="10"/>
  <c r="U342" i="10" s="1"/>
  <c r="U345" i="10"/>
  <c r="R350" i="10"/>
  <c r="U350" i="10" s="1"/>
  <c r="U353" i="10"/>
  <c r="R358" i="10"/>
  <c r="U358" i="10" s="1"/>
  <c r="U361" i="10"/>
  <c r="R366" i="10"/>
  <c r="U366" i="10"/>
  <c r="U369" i="10"/>
  <c r="R374" i="10"/>
  <c r="U374" i="10" s="1"/>
  <c r="U377" i="10"/>
  <c r="R382" i="10"/>
  <c r="U382" i="10" s="1"/>
  <c r="U385" i="10"/>
  <c r="R390" i="10"/>
  <c r="U390" i="10" s="1"/>
  <c r="U393" i="10"/>
  <c r="R398" i="10"/>
  <c r="U398" i="10"/>
  <c r="U401" i="10"/>
  <c r="R406" i="10"/>
  <c r="U406" i="10" s="1"/>
  <c r="U409" i="10"/>
  <c r="R456" i="10"/>
  <c r="U456" i="10" s="1"/>
  <c r="R462" i="10"/>
  <c r="U462" i="10" s="1"/>
  <c r="R466" i="10"/>
  <c r="U466" i="10" s="1"/>
  <c r="R470" i="10"/>
  <c r="U470" i="10" s="1"/>
  <c r="R474" i="10"/>
  <c r="U474" i="10" s="1"/>
  <c r="R476" i="10"/>
  <c r="R480" i="10"/>
  <c r="R484" i="10"/>
  <c r="U484" i="10" s="1"/>
  <c r="R488" i="10"/>
  <c r="U488" i="10" s="1"/>
  <c r="R494" i="10"/>
  <c r="U494" i="10"/>
  <c r="R498" i="10"/>
  <c r="U498" i="10"/>
  <c r="R502" i="10"/>
  <c r="U502" i="10"/>
  <c r="R506" i="10"/>
  <c r="U506" i="10" s="1"/>
  <c r="R508" i="10"/>
  <c r="R512" i="10"/>
  <c r="R516" i="10"/>
  <c r="U516" i="10" s="1"/>
  <c r="R520" i="10"/>
  <c r="U520" i="10" s="1"/>
  <c r="R526" i="10"/>
  <c r="U526" i="10" s="1"/>
  <c r="R530" i="10"/>
  <c r="U530" i="10" s="1"/>
  <c r="R534" i="10"/>
  <c r="U534" i="10" s="1"/>
  <c r="R538" i="10"/>
  <c r="U538" i="10" s="1"/>
  <c r="R540" i="10"/>
  <c r="R544" i="10"/>
  <c r="R548" i="10"/>
  <c r="U548" i="10" s="1"/>
  <c r="R552" i="10"/>
  <c r="U552" i="10" s="1"/>
  <c r="R558" i="10"/>
  <c r="U558" i="10" s="1"/>
  <c r="R560" i="10"/>
  <c r="R564" i="10"/>
  <c r="U564" i="10" s="1"/>
  <c r="R568" i="10"/>
  <c r="U568" i="10" s="1"/>
  <c r="R572" i="10"/>
  <c r="R576" i="10"/>
  <c r="U576" i="10" s="1"/>
  <c r="R580" i="10"/>
  <c r="R584" i="10"/>
  <c r="U584" i="10" s="1"/>
  <c r="R588" i="10"/>
  <c r="R592" i="10"/>
  <c r="U592" i="10" s="1"/>
  <c r="R596" i="10"/>
  <c r="R600" i="10"/>
  <c r="U600" i="10" s="1"/>
  <c r="R604" i="10"/>
  <c r="R608" i="10"/>
  <c r="U608" i="10" s="1"/>
  <c r="R612" i="10"/>
  <c r="R616" i="10"/>
  <c r="U616" i="10" s="1"/>
  <c r="R620" i="10"/>
  <c r="R624" i="10"/>
  <c r="U624" i="10" s="1"/>
  <c r="R628" i="10"/>
  <c r="R632" i="10"/>
  <c r="U632" i="10" s="1"/>
  <c r="R636" i="10"/>
  <c r="R640" i="10"/>
  <c r="U640" i="10" s="1"/>
  <c r="R644" i="10"/>
  <c r="R648" i="10"/>
  <c r="U648" i="10" s="1"/>
  <c r="R652" i="10"/>
  <c r="R659" i="10"/>
  <c r="U659" i="10" s="1"/>
  <c r="R663" i="10"/>
  <c r="U663" i="10" s="1"/>
  <c r="U666" i="10"/>
  <c r="U670" i="10"/>
  <c r="R779" i="10"/>
  <c r="U779" i="10" s="1"/>
  <c r="R781" i="10"/>
  <c r="U781" i="10" s="1"/>
  <c r="R783" i="10"/>
  <c r="U783" i="10" s="1"/>
  <c r="R785" i="10"/>
  <c r="U785" i="10" s="1"/>
  <c r="R787" i="10"/>
  <c r="U787" i="10" s="1"/>
  <c r="R789" i="10"/>
  <c r="U789" i="10" s="1"/>
  <c r="R791" i="10"/>
  <c r="U791" i="10" s="1"/>
  <c r="R793" i="10"/>
  <c r="U793" i="10" s="1"/>
  <c r="R795" i="10"/>
  <c r="U795" i="10" s="1"/>
  <c r="R797" i="10"/>
  <c r="R799" i="10"/>
  <c r="R801" i="10"/>
  <c r="R802" i="10"/>
  <c r="R804" i="10"/>
  <c r="R806" i="10"/>
  <c r="R808" i="10"/>
  <c r="R810" i="10"/>
  <c r="R812" i="10"/>
  <c r="R814" i="10"/>
  <c r="R816" i="10"/>
  <c r="R818" i="10"/>
  <c r="R820" i="10"/>
  <c r="R822" i="10"/>
  <c r="R824" i="10"/>
  <c r="R826" i="10"/>
  <c r="R828" i="10"/>
  <c r="R830" i="10"/>
  <c r="R832" i="10"/>
  <c r="R834" i="10"/>
  <c r="R836" i="10"/>
  <c r="R838" i="10"/>
  <c r="R840" i="10"/>
  <c r="R842" i="10"/>
  <c r="R844" i="10"/>
  <c r="R847" i="10"/>
  <c r="R942" i="10"/>
  <c r="U942" i="10" s="1"/>
  <c r="R944" i="10"/>
  <c r="U944" i="10" s="1"/>
  <c r="R950" i="10"/>
  <c r="U950" i="10" s="1"/>
  <c r="R952" i="10"/>
  <c r="U952" i="10" s="1"/>
  <c r="R958" i="10"/>
  <c r="U958" i="10" s="1"/>
  <c r="R960" i="10"/>
  <c r="U960" i="10"/>
  <c r="R966" i="10"/>
  <c r="U966" i="10" s="1"/>
  <c r="R968" i="10"/>
  <c r="U968" i="10" s="1"/>
  <c r="R974" i="10"/>
  <c r="U974" i="10" s="1"/>
  <c r="R976" i="10"/>
  <c r="U976" i="10" s="1"/>
  <c r="R982" i="10"/>
  <c r="U982" i="10" s="1"/>
  <c r="R984" i="10"/>
  <c r="U984" i="10" s="1"/>
  <c r="R990" i="10"/>
  <c r="U990" i="10" s="1"/>
  <c r="R992" i="10"/>
  <c r="U992" i="10"/>
  <c r="R998" i="10"/>
  <c r="U998" i="10" s="1"/>
  <c r="R1000" i="10"/>
  <c r="U1000" i="10" s="1"/>
  <c r="R1006" i="10"/>
  <c r="U1006" i="10" s="1"/>
  <c r="R1008" i="10"/>
  <c r="U1008" i="10" s="1"/>
  <c r="R1010" i="10"/>
  <c r="U1010" i="10" s="1"/>
  <c r="R49" i="11"/>
  <c r="U49" i="11" s="1"/>
  <c r="R53" i="11"/>
  <c r="R57" i="11"/>
  <c r="U57" i="11" s="1"/>
  <c r="R61" i="11"/>
  <c r="R65" i="11"/>
  <c r="U65" i="11" s="1"/>
  <c r="R69" i="11"/>
  <c r="R73" i="11"/>
  <c r="U73" i="11" s="1"/>
  <c r="R77" i="11"/>
  <c r="R81" i="11"/>
  <c r="U81" i="11" s="1"/>
  <c r="R85" i="11"/>
  <c r="R89" i="11"/>
  <c r="U89" i="11" s="1"/>
  <c r="R93" i="11"/>
  <c r="R97" i="11"/>
  <c r="U97" i="11" s="1"/>
  <c r="R101" i="11"/>
  <c r="R105" i="11"/>
  <c r="U105" i="11" s="1"/>
  <c r="R109" i="11"/>
  <c r="R113" i="11"/>
  <c r="U113" i="11" s="1"/>
  <c r="R117" i="11"/>
  <c r="R121" i="11"/>
  <c r="U121" i="11" s="1"/>
  <c r="R125" i="11"/>
  <c r="R129" i="11"/>
  <c r="U129" i="11" s="1"/>
  <c r="R133" i="11"/>
  <c r="R137" i="11"/>
  <c r="U137" i="11" s="1"/>
  <c r="R141" i="11"/>
  <c r="R145" i="11"/>
  <c r="U145" i="11" s="1"/>
  <c r="R149" i="11"/>
  <c r="R153" i="11"/>
  <c r="U153" i="11" s="1"/>
  <c r="R157" i="11"/>
  <c r="R161" i="11"/>
  <c r="U161" i="11" s="1"/>
  <c r="R165" i="11"/>
  <c r="R169" i="11"/>
  <c r="U169" i="11" s="1"/>
  <c r="R173" i="11"/>
  <c r="R177" i="11"/>
  <c r="U177" i="11" s="1"/>
  <c r="R245" i="11"/>
  <c r="U245" i="11" s="1"/>
  <c r="R249" i="11"/>
  <c r="U249" i="11" s="1"/>
  <c r="U256" i="11"/>
  <c r="R261" i="11"/>
  <c r="U261" i="11" s="1"/>
  <c r="R269" i="11"/>
  <c r="U269" i="11" s="1"/>
  <c r="U272" i="11"/>
  <c r="R277" i="11"/>
  <c r="U277" i="11" s="1"/>
  <c r="U280" i="11"/>
  <c r="R285" i="11"/>
  <c r="U285" i="11" s="1"/>
  <c r="R307" i="11"/>
  <c r="R309" i="11"/>
  <c r="R311" i="11"/>
  <c r="R313" i="11"/>
  <c r="R315" i="11"/>
  <c r="R317" i="11"/>
  <c r="R319" i="11"/>
  <c r="R321" i="11"/>
  <c r="R323" i="11"/>
  <c r="R325" i="11"/>
  <c r="R327" i="11"/>
  <c r="R329" i="11"/>
  <c r="R331" i="11"/>
  <c r="R333" i="11"/>
  <c r="R335" i="11"/>
  <c r="R337" i="11"/>
  <c r="R339" i="11"/>
  <c r="R341" i="11"/>
  <c r="R343" i="11"/>
  <c r="R345" i="11"/>
  <c r="R347" i="11"/>
  <c r="R349" i="11"/>
  <c r="R351" i="11"/>
  <c r="R353" i="11"/>
  <c r="R355" i="11"/>
  <c r="R357" i="11"/>
  <c r="R359" i="11"/>
  <c r="R361" i="11"/>
  <c r="R363" i="11"/>
  <c r="R365" i="11"/>
  <c r="R367" i="11"/>
  <c r="R369" i="11"/>
  <c r="R371" i="11"/>
  <c r="R373" i="11"/>
  <c r="R375" i="11"/>
  <c r="R377" i="11"/>
  <c r="R379" i="11"/>
  <c r="R381" i="11"/>
  <c r="R383" i="11"/>
  <c r="U451" i="11"/>
  <c r="U472" i="11"/>
  <c r="U479" i="11"/>
  <c r="U482" i="11"/>
  <c r="U487" i="11"/>
  <c r="U490" i="11"/>
  <c r="U498" i="11"/>
  <c r="U506" i="11"/>
  <c r="U514" i="11"/>
  <c r="U522" i="11"/>
  <c r="U530" i="11"/>
  <c r="U538" i="11"/>
  <c r="U546" i="11"/>
  <c r="U554" i="11"/>
  <c r="U562" i="11"/>
  <c r="U570" i="11"/>
  <c r="U578" i="11"/>
  <c r="U586" i="11"/>
  <c r="U594" i="11"/>
  <c r="U602" i="11"/>
  <c r="U610" i="11"/>
  <c r="U618" i="11"/>
  <c r="U626" i="11"/>
  <c r="U659" i="11"/>
  <c r="U667" i="11"/>
  <c r="U679" i="11"/>
  <c r="U687" i="11"/>
  <c r="U699" i="11"/>
  <c r="U703" i="11"/>
  <c r="U707" i="11"/>
  <c r="U723" i="11"/>
  <c r="U739" i="11"/>
  <c r="U807" i="11"/>
  <c r="U815" i="11"/>
  <c r="U823" i="11"/>
  <c r="U831" i="11"/>
  <c r="U839" i="11"/>
  <c r="U848" i="11"/>
  <c r="U856" i="11"/>
  <c r="U864" i="11"/>
  <c r="U888" i="11"/>
  <c r="U896" i="11"/>
  <c r="U904" i="11"/>
  <c r="U910" i="11"/>
  <c r="U912" i="11"/>
  <c r="U918" i="11"/>
  <c r="U920" i="11"/>
  <c r="U926" i="11"/>
  <c r="R385" i="11"/>
  <c r="R387" i="11"/>
  <c r="U387" i="11" s="1"/>
  <c r="R391" i="11"/>
  <c r="U391" i="11" s="1"/>
  <c r="U394" i="11"/>
  <c r="R399" i="11"/>
  <c r="R407" i="11"/>
  <c r="U407" i="11" s="1"/>
  <c r="U410" i="11"/>
  <c r="R415" i="11"/>
  <c r="R423" i="11"/>
  <c r="U423" i="11" s="1"/>
  <c r="U426" i="11"/>
  <c r="R431" i="11"/>
  <c r="R439" i="11"/>
  <c r="U439" i="11" s="1"/>
  <c r="R443" i="11"/>
  <c r="U443" i="11"/>
  <c r="U446" i="11"/>
  <c r="U450" i="11"/>
  <c r="R453" i="11"/>
  <c r="U453" i="11" s="1"/>
  <c r="R457" i="11"/>
  <c r="U457" i="11" s="1"/>
  <c r="R463" i="11"/>
  <c r="U463" i="11" s="1"/>
  <c r="R467" i="11"/>
  <c r="U467" i="11" s="1"/>
  <c r="R471" i="11"/>
  <c r="U471" i="11" s="1"/>
  <c r="R475" i="11"/>
  <c r="U475" i="11" s="1"/>
  <c r="R477" i="11"/>
  <c r="R481" i="11"/>
  <c r="R485" i="11"/>
  <c r="U485" i="11" s="1"/>
  <c r="R489" i="11"/>
  <c r="U489" i="11" s="1"/>
  <c r="R493" i="11"/>
  <c r="R497" i="11"/>
  <c r="U497" i="11" s="1"/>
  <c r="R501" i="11"/>
  <c r="R505" i="11"/>
  <c r="U505" i="11" s="1"/>
  <c r="R509" i="11"/>
  <c r="R513" i="11"/>
  <c r="U513" i="11" s="1"/>
  <c r="R517" i="11"/>
  <c r="R521" i="11"/>
  <c r="U521" i="11" s="1"/>
  <c r="R525" i="11"/>
  <c r="R529" i="11"/>
  <c r="U529" i="11" s="1"/>
  <c r="R533" i="11"/>
  <c r="R537" i="11"/>
  <c r="U537" i="11" s="1"/>
  <c r="R541" i="11"/>
  <c r="R545" i="11"/>
  <c r="U545" i="11" s="1"/>
  <c r="R549" i="11"/>
  <c r="R553" i="11"/>
  <c r="U553" i="11" s="1"/>
  <c r="R557" i="11"/>
  <c r="R561" i="11"/>
  <c r="U561" i="11" s="1"/>
  <c r="R565" i="11"/>
  <c r="R569" i="11"/>
  <c r="U569" i="11" s="1"/>
  <c r="R573" i="11"/>
  <c r="R577" i="11"/>
  <c r="U577" i="11" s="1"/>
  <c r="R581" i="11"/>
  <c r="R585" i="11"/>
  <c r="U585" i="11" s="1"/>
  <c r="R589" i="11"/>
  <c r="R593" i="11"/>
  <c r="U593" i="11" s="1"/>
  <c r="R597" i="11"/>
  <c r="R601" i="11"/>
  <c r="U601" i="11" s="1"/>
  <c r="R605" i="11"/>
  <c r="R609" i="11"/>
  <c r="U609" i="11" s="1"/>
  <c r="R613" i="11"/>
  <c r="R617" i="11"/>
  <c r="U617" i="11" s="1"/>
  <c r="R621" i="11"/>
  <c r="R625" i="11"/>
  <c r="U625" i="11" s="1"/>
  <c r="R629" i="11"/>
  <c r="R633" i="11"/>
  <c r="U633" i="11" s="1"/>
  <c r="R637" i="11"/>
  <c r="R641" i="11"/>
  <c r="U641" i="11" s="1"/>
  <c r="R645" i="11"/>
  <c r="R649" i="11"/>
  <c r="U649" i="11" s="1"/>
  <c r="R655" i="11"/>
  <c r="U655" i="11"/>
  <c r="R663" i="11"/>
  <c r="U663" i="11"/>
  <c r="R671" i="11"/>
  <c r="U671" i="11"/>
  <c r="U678" i="11"/>
  <c r="R683" i="11"/>
  <c r="U683" i="11" s="1"/>
  <c r="R691" i="11"/>
  <c r="U691" i="11" s="1"/>
  <c r="R695" i="11"/>
  <c r="U695" i="11" s="1"/>
  <c r="R715" i="11"/>
  <c r="U715" i="11"/>
  <c r="R719" i="11"/>
  <c r="U719" i="11" s="1"/>
  <c r="R721" i="11"/>
  <c r="U721" i="11" s="1"/>
  <c r="R725" i="11"/>
  <c r="U725" i="11" s="1"/>
  <c r="R731" i="11"/>
  <c r="U731" i="11" s="1"/>
  <c r="R735" i="11"/>
  <c r="U735" i="11" s="1"/>
  <c r="R737" i="11"/>
  <c r="U737" i="11" s="1"/>
  <c r="R741" i="11"/>
  <c r="R745" i="11"/>
  <c r="U745" i="11" s="1"/>
  <c r="R749" i="11"/>
  <c r="R753" i="11"/>
  <c r="U753" i="11" s="1"/>
  <c r="R757" i="11"/>
  <c r="R761" i="11"/>
  <c r="U761" i="11" s="1"/>
  <c r="R765" i="11"/>
  <c r="R769" i="11"/>
  <c r="U769" i="11" s="1"/>
  <c r="R773" i="11"/>
  <c r="R777" i="11"/>
  <c r="U777" i="11" s="1"/>
  <c r="R781" i="11"/>
  <c r="R785" i="11"/>
  <c r="U785" i="11" s="1"/>
  <c r="R789" i="11"/>
  <c r="R793" i="11"/>
  <c r="U793" i="11" s="1"/>
  <c r="R797" i="11"/>
  <c r="R803" i="11"/>
  <c r="U803" i="11" s="1"/>
  <c r="R811" i="11"/>
  <c r="U811" i="11" s="1"/>
  <c r="R819" i="11"/>
  <c r="U819" i="11" s="1"/>
  <c r="R827" i="11"/>
  <c r="U827" i="11" s="1"/>
  <c r="R835" i="11"/>
  <c r="U835" i="11" s="1"/>
  <c r="R843" i="11"/>
  <c r="R844" i="11"/>
  <c r="U844" i="11" s="1"/>
  <c r="R852" i="11"/>
  <c r="U852" i="11" s="1"/>
  <c r="R860" i="11"/>
  <c r="U860" i="11" s="1"/>
  <c r="R868" i="11"/>
  <c r="U868" i="11" s="1"/>
  <c r="U871" i="11"/>
  <c r="R876" i="11"/>
  <c r="U879" i="11"/>
  <c r="R884" i="11"/>
  <c r="U884" i="11" s="1"/>
  <c r="R890" i="11"/>
  <c r="R892" i="11"/>
  <c r="U892" i="11" s="1"/>
  <c r="R898" i="11"/>
  <c r="U898" i="11" s="1"/>
  <c r="R900" i="11"/>
  <c r="U900" i="11" s="1"/>
  <c r="R906" i="11"/>
  <c r="R908" i="11"/>
  <c r="U908" i="11"/>
  <c r="R914" i="11"/>
  <c r="U914" i="11"/>
  <c r="R916" i="11"/>
  <c r="U916" i="11"/>
  <c r="R922" i="11"/>
  <c r="U922" i="11"/>
  <c r="R924" i="11"/>
  <c r="U924" i="11"/>
  <c r="U59" i="10"/>
  <c r="U50" i="10"/>
  <c r="U53" i="10"/>
  <c r="U58" i="10"/>
  <c r="U61" i="10"/>
  <c r="U66" i="10"/>
  <c r="U69" i="10"/>
  <c r="U165" i="10"/>
  <c r="U172" i="10"/>
  <c r="U175" i="10"/>
  <c r="U181" i="10"/>
  <c r="U188" i="10"/>
  <c r="U191" i="10"/>
  <c r="U197" i="10"/>
  <c r="U200" i="10"/>
  <c r="U205" i="10"/>
  <c r="U208" i="10"/>
  <c r="U213" i="10"/>
  <c r="U216" i="10"/>
  <c r="U221" i="10"/>
  <c r="U224" i="10"/>
  <c r="U229" i="10"/>
  <c r="U232" i="10"/>
  <c r="U237" i="10"/>
  <c r="U240" i="10"/>
  <c r="U245" i="10"/>
  <c r="U323" i="10"/>
  <c r="U325" i="10"/>
  <c r="U331" i="10"/>
  <c r="U333" i="10"/>
  <c r="U339" i="10"/>
  <c r="U341" i="10"/>
  <c r="U347" i="10"/>
  <c r="U349" i="10"/>
  <c r="U355" i="10"/>
  <c r="U357" i="10"/>
  <c r="U363" i="10"/>
  <c r="U365" i="10"/>
  <c r="U371" i="10"/>
  <c r="U373" i="10"/>
  <c r="U379" i="10"/>
  <c r="U381" i="10"/>
  <c r="U387" i="10"/>
  <c r="U389" i="10"/>
  <c r="U395" i="10"/>
  <c r="U397" i="10"/>
  <c r="U403" i="10"/>
  <c r="U405" i="10"/>
  <c r="U460" i="10"/>
  <c r="U463" i="10"/>
  <c r="U469" i="10"/>
  <c r="U476" i="10"/>
  <c r="U479" i="10"/>
  <c r="U485" i="10"/>
  <c r="U492" i="10"/>
  <c r="U495" i="10"/>
  <c r="U501" i="10"/>
  <c r="U508" i="10"/>
  <c r="U511" i="10"/>
  <c r="U517" i="10"/>
  <c r="U524" i="10"/>
  <c r="U527" i="10"/>
  <c r="U533" i="10"/>
  <c r="U540" i="10"/>
  <c r="U543" i="10"/>
  <c r="U549" i="10"/>
  <c r="U556" i="10"/>
  <c r="U559" i="10"/>
  <c r="U565" i="10"/>
  <c r="U571" i="10"/>
  <c r="U574" i="10"/>
  <c r="U579" i="10"/>
  <c r="U582" i="10"/>
  <c r="U587" i="10"/>
  <c r="U590" i="10"/>
  <c r="U595" i="10"/>
  <c r="U598" i="10"/>
  <c r="U603" i="10"/>
  <c r="U606" i="10"/>
  <c r="U611" i="10"/>
  <c r="U614" i="10"/>
  <c r="U619" i="10"/>
  <c r="U622" i="10"/>
  <c r="U627" i="10"/>
  <c r="U630" i="10"/>
  <c r="U635" i="10"/>
  <c r="U638" i="10"/>
  <c r="U643" i="10"/>
  <c r="U646" i="10"/>
  <c r="U651" i="10"/>
  <c r="U654" i="10"/>
  <c r="U874" i="10"/>
  <c r="U876" i="10"/>
  <c r="U878" i="10"/>
  <c r="U880" i="10"/>
  <c r="U882" i="10"/>
  <c r="U884" i="10"/>
  <c r="U886" i="10"/>
  <c r="U888" i="10"/>
  <c r="U890" i="10"/>
  <c r="U892" i="10"/>
  <c r="U894" i="10"/>
  <c r="U896" i="10"/>
  <c r="U898" i="10"/>
  <c r="U900" i="10"/>
  <c r="U902" i="10"/>
  <c r="U904" i="10"/>
  <c r="U906" i="10"/>
  <c r="U908" i="10"/>
  <c r="U910" i="10"/>
  <c r="U912" i="10"/>
  <c r="U914" i="10"/>
  <c r="U916" i="10"/>
  <c r="U918" i="10"/>
  <c r="U920" i="10"/>
  <c r="U922" i="10"/>
  <c r="U924" i="10"/>
  <c r="U933" i="10"/>
  <c r="U939" i="10"/>
  <c r="U955" i="10"/>
  <c r="U971" i="10"/>
  <c r="U987" i="10"/>
  <c r="U1003" i="10"/>
  <c r="U51" i="10"/>
  <c r="U67" i="10"/>
  <c r="U176" i="10"/>
  <c r="U192" i="10"/>
  <c r="U198" i="10"/>
  <c r="U206" i="10"/>
  <c r="U214" i="10"/>
  <c r="U222" i="10"/>
  <c r="U230" i="10"/>
  <c r="U238" i="10"/>
  <c r="U464" i="10"/>
  <c r="U480" i="10"/>
  <c r="U483" i="10"/>
  <c r="U489" i="10"/>
  <c r="U496" i="10"/>
  <c r="U499" i="10"/>
  <c r="U505" i="10"/>
  <c r="U512" i="10"/>
  <c r="U515" i="10"/>
  <c r="U521" i="10"/>
  <c r="U528" i="10"/>
  <c r="U531" i="10"/>
  <c r="U537" i="10"/>
  <c r="U544" i="10"/>
  <c r="U547" i="10"/>
  <c r="U553" i="10"/>
  <c r="U560" i="10"/>
  <c r="U563" i="10"/>
  <c r="U569" i="10"/>
  <c r="U572" i="10"/>
  <c r="U577" i="10"/>
  <c r="U580" i="10"/>
  <c r="U585" i="10"/>
  <c r="U588" i="10"/>
  <c r="U593" i="10"/>
  <c r="U596" i="10"/>
  <c r="U601" i="10"/>
  <c r="U604" i="10"/>
  <c r="U609" i="10"/>
  <c r="U612" i="10"/>
  <c r="U617" i="10"/>
  <c r="U620" i="10"/>
  <c r="U625" i="10"/>
  <c r="U628" i="10"/>
  <c r="U633" i="10"/>
  <c r="U636" i="10"/>
  <c r="U641" i="10"/>
  <c r="U644" i="10"/>
  <c r="U649" i="10"/>
  <c r="U652" i="10"/>
  <c r="U656" i="10"/>
  <c r="U696" i="10"/>
  <c r="U698" i="10"/>
  <c r="U700" i="10"/>
  <c r="U702" i="10"/>
  <c r="U704" i="10"/>
  <c r="U706" i="10"/>
  <c r="U708" i="10"/>
  <c r="U710" i="10"/>
  <c r="U712" i="10"/>
  <c r="U714" i="10"/>
  <c r="U716" i="10"/>
  <c r="U718" i="10"/>
  <c r="U720" i="10"/>
  <c r="U722" i="10"/>
  <c r="U724" i="10"/>
  <c r="U726" i="10"/>
  <c r="U728" i="10"/>
  <c r="U730" i="10"/>
  <c r="U732" i="10"/>
  <c r="U734" i="10"/>
  <c r="U736" i="10"/>
  <c r="U738" i="10"/>
  <c r="U740" i="10"/>
  <c r="U742" i="10"/>
  <c r="U744" i="10"/>
  <c r="U746" i="10"/>
  <c r="U748" i="10"/>
  <c r="U750" i="10"/>
  <c r="U752" i="10"/>
  <c r="U754" i="10"/>
  <c r="U756" i="10"/>
  <c r="U758" i="10"/>
  <c r="U760" i="10"/>
  <c r="U762" i="10"/>
  <c r="U764" i="10"/>
  <c r="U766" i="10"/>
  <c r="U768" i="10"/>
  <c r="U770" i="10"/>
  <c r="U772" i="10"/>
  <c r="U774" i="10"/>
  <c r="U776" i="10"/>
  <c r="U778" i="10"/>
  <c r="U780" i="10"/>
  <c r="U782" i="10"/>
  <c r="U784" i="10"/>
  <c r="U786" i="10"/>
  <c r="U788" i="10"/>
  <c r="U790" i="10"/>
  <c r="U792" i="10"/>
  <c r="U794" i="10"/>
  <c r="U796" i="10"/>
  <c r="U798" i="10"/>
  <c r="U800" i="10"/>
  <c r="U803" i="10"/>
  <c r="U805" i="10"/>
  <c r="U807" i="10"/>
  <c r="U809" i="10"/>
  <c r="U811" i="10"/>
  <c r="U813" i="10"/>
  <c r="U815" i="10"/>
  <c r="U817" i="10"/>
  <c r="U819" i="10"/>
  <c r="U821" i="10"/>
  <c r="U823" i="10"/>
  <c r="U825" i="10"/>
  <c r="U827" i="10"/>
  <c r="U829" i="10"/>
  <c r="U831" i="10"/>
  <c r="U833" i="10"/>
  <c r="U835" i="10"/>
  <c r="U837" i="10"/>
  <c r="U839" i="10"/>
  <c r="U841" i="10"/>
  <c r="U843" i="10"/>
  <c r="U846" i="10"/>
  <c r="U931" i="10"/>
  <c r="U1011" i="10"/>
  <c r="U47" i="11"/>
  <c r="U52" i="11"/>
  <c r="U55" i="11"/>
  <c r="U60" i="11"/>
  <c r="U63" i="11"/>
  <c r="U68" i="11"/>
  <c r="U71" i="11"/>
  <c r="U76" i="11"/>
  <c r="U79" i="11"/>
  <c r="U84" i="11"/>
  <c r="U87" i="11"/>
  <c r="U92" i="11"/>
  <c r="U95" i="11"/>
  <c r="U100" i="11"/>
  <c r="U103" i="11"/>
  <c r="U108" i="11"/>
  <c r="U111" i="11"/>
  <c r="U116" i="11"/>
  <c r="U119" i="11"/>
  <c r="U124" i="11"/>
  <c r="U127" i="11"/>
  <c r="U132" i="11"/>
  <c r="U135" i="11"/>
  <c r="U140" i="11"/>
  <c r="U143" i="11"/>
  <c r="U148" i="11"/>
  <c r="U151" i="11"/>
  <c r="U156" i="11"/>
  <c r="U159" i="11"/>
  <c r="U164" i="11"/>
  <c r="U167" i="11"/>
  <c r="U172" i="11"/>
  <c r="U175" i="11"/>
  <c r="U197" i="11"/>
  <c r="U205" i="11"/>
  <c r="U213" i="11"/>
  <c r="U221" i="11"/>
  <c r="U229" i="11"/>
  <c r="U237" i="11"/>
  <c r="U262" i="11"/>
  <c r="U264" i="11"/>
  <c r="U307" i="11"/>
  <c r="U309" i="11"/>
  <c r="U311" i="11"/>
  <c r="U313" i="11"/>
  <c r="U315" i="11"/>
  <c r="U317" i="11"/>
  <c r="U319" i="11"/>
  <c r="U321" i="11"/>
  <c r="U323" i="11"/>
  <c r="U325" i="11"/>
  <c r="U327" i="11"/>
  <c r="U329" i="11"/>
  <c r="U331" i="11"/>
  <c r="U333" i="11"/>
  <c r="U335" i="11"/>
  <c r="U337" i="11"/>
  <c r="U339" i="11"/>
  <c r="U341" i="11"/>
  <c r="U343" i="11"/>
  <c r="U345" i="11"/>
  <c r="U347" i="11"/>
  <c r="U349" i="11"/>
  <c r="U351" i="11"/>
  <c r="U353" i="11"/>
  <c r="U355" i="11"/>
  <c r="U357" i="11"/>
  <c r="U359" i="11"/>
  <c r="U361" i="11"/>
  <c r="U363" i="11"/>
  <c r="U365" i="11"/>
  <c r="U367" i="11"/>
  <c r="U369" i="11"/>
  <c r="U371" i="11"/>
  <c r="U373" i="11"/>
  <c r="U375" i="11"/>
  <c r="U377" i="11"/>
  <c r="U379" i="11"/>
  <c r="U381" i="11"/>
  <c r="U383" i="11"/>
  <c r="U385" i="11"/>
  <c r="U402" i="11"/>
  <c r="U418" i="11"/>
  <c r="U434" i="11"/>
  <c r="U797" i="10"/>
  <c r="U799" i="10"/>
  <c r="U801" i="10"/>
  <c r="U802" i="10"/>
  <c r="U804" i="10"/>
  <c r="U806" i="10"/>
  <c r="U808" i="10"/>
  <c r="U810" i="10"/>
  <c r="U812" i="10"/>
  <c r="U814" i="10"/>
  <c r="U816" i="10"/>
  <c r="U818" i="10"/>
  <c r="U820" i="10"/>
  <c r="U822" i="10"/>
  <c r="U824" i="10"/>
  <c r="U826" i="10"/>
  <c r="U828" i="10"/>
  <c r="U830" i="10"/>
  <c r="U832" i="10"/>
  <c r="U834" i="10"/>
  <c r="U836" i="10"/>
  <c r="U838" i="10"/>
  <c r="U840" i="10"/>
  <c r="U842" i="10"/>
  <c r="U847" i="10"/>
  <c r="U53" i="11"/>
  <c r="U61" i="11"/>
  <c r="U69" i="11"/>
  <c r="U77" i="11"/>
  <c r="U85" i="11"/>
  <c r="U93" i="11"/>
  <c r="U101" i="11"/>
  <c r="U109" i="11"/>
  <c r="U117" i="11"/>
  <c r="U125" i="11"/>
  <c r="U133" i="11"/>
  <c r="U141" i="11"/>
  <c r="U149" i="11"/>
  <c r="U157" i="11"/>
  <c r="U165" i="11"/>
  <c r="U173" i="11"/>
  <c r="U252" i="11"/>
  <c r="U258" i="11"/>
  <c r="U260" i="11"/>
  <c r="U266" i="11"/>
  <c r="U268" i="11"/>
  <c r="U274" i="11"/>
  <c r="U276" i="11"/>
  <c r="U282" i="11"/>
  <c r="U284" i="11"/>
  <c r="U398" i="11"/>
  <c r="U403" i="11"/>
  <c r="U414" i="11"/>
  <c r="U419" i="11"/>
  <c r="U430" i="11"/>
  <c r="U449" i="11"/>
  <c r="U454" i="11"/>
  <c r="U461" i="11"/>
  <c r="U464" i="11"/>
  <c r="U470" i="11"/>
  <c r="U477" i="11"/>
  <c r="U480" i="11"/>
  <c r="U486" i="11"/>
  <c r="U492" i="11"/>
  <c r="U495" i="11"/>
  <c r="U500" i="11"/>
  <c r="U503" i="11"/>
  <c r="U508" i="11"/>
  <c r="U511" i="11"/>
  <c r="U516" i="11"/>
  <c r="U519" i="11"/>
  <c r="U524" i="11"/>
  <c r="U527" i="11"/>
  <c r="U532" i="11"/>
  <c r="U535" i="11"/>
  <c r="U540" i="11"/>
  <c r="U543" i="11"/>
  <c r="U548" i="11"/>
  <c r="U551" i="11"/>
  <c r="U556" i="11"/>
  <c r="U559" i="11"/>
  <c r="U564" i="11"/>
  <c r="U567" i="11"/>
  <c r="U572" i="11"/>
  <c r="U575" i="11"/>
  <c r="U580" i="11"/>
  <c r="U583" i="11"/>
  <c r="U588" i="11"/>
  <c r="U591" i="11"/>
  <c r="U596" i="11"/>
  <c r="U599" i="11"/>
  <c r="U604" i="11"/>
  <c r="U607" i="11"/>
  <c r="U612" i="11"/>
  <c r="U615" i="11"/>
  <c r="U620" i="11"/>
  <c r="U623" i="11"/>
  <c r="U628" i="11"/>
  <c r="U631" i="11"/>
  <c r="U636" i="11"/>
  <c r="U639" i="11"/>
  <c r="U644" i="11"/>
  <c r="U647" i="11"/>
  <c r="U652" i="11"/>
  <c r="U654" i="11"/>
  <c r="U684" i="11"/>
  <c r="U686" i="11"/>
  <c r="U741" i="11"/>
  <c r="U749" i="11"/>
  <c r="U757" i="11"/>
  <c r="U765" i="11"/>
  <c r="U773" i="11"/>
  <c r="U781" i="11"/>
  <c r="U789" i="11"/>
  <c r="U797" i="11"/>
  <c r="U843" i="11"/>
  <c r="U876" i="11"/>
  <c r="U890" i="11"/>
  <c r="U906" i="11"/>
  <c r="U399" i="11"/>
  <c r="U415" i="11"/>
  <c r="U431" i="11"/>
  <c r="U465" i="11"/>
  <c r="U481" i="11"/>
  <c r="U493" i="11"/>
  <c r="U501" i="11"/>
  <c r="U509" i="11"/>
  <c r="U517" i="11"/>
  <c r="U525" i="11"/>
  <c r="U533" i="11"/>
  <c r="U541" i="11"/>
  <c r="U549" i="11"/>
  <c r="U557" i="11"/>
  <c r="U565" i="11"/>
  <c r="U573" i="11"/>
  <c r="U581" i="11"/>
  <c r="U589" i="11"/>
  <c r="U597" i="11"/>
  <c r="U605" i="11"/>
  <c r="U613" i="11"/>
  <c r="U621" i="11"/>
  <c r="U629" i="11"/>
  <c r="U637" i="11"/>
  <c r="U645" i="11"/>
  <c r="U733" i="11"/>
  <c r="U902" i="11"/>
  <c r="U651" i="11"/>
  <c r="U656" i="11"/>
  <c r="U658" i="11"/>
  <c r="U664" i="11"/>
  <c r="U666" i="11"/>
  <c r="U672" i="11"/>
  <c r="U674" i="11"/>
  <c r="U680" i="11"/>
  <c r="U682" i="11"/>
  <c r="U688" i="11"/>
  <c r="U690" i="11"/>
  <c r="U700" i="11"/>
  <c r="U713" i="11"/>
  <c r="U716" i="11"/>
  <c r="U722" i="11"/>
  <c r="U729" i="11"/>
  <c r="U732" i="11"/>
  <c r="U738" i="11"/>
  <c r="U744" i="11"/>
  <c r="U747" i="11"/>
  <c r="U752" i="11"/>
  <c r="U755" i="11"/>
  <c r="U760" i="11"/>
  <c r="U763" i="11"/>
  <c r="U768" i="11"/>
  <c r="U771" i="11"/>
  <c r="U776" i="11"/>
  <c r="U779" i="11"/>
  <c r="U784" i="11"/>
  <c r="U787" i="11"/>
  <c r="U792" i="11"/>
  <c r="U795" i="11"/>
  <c r="U800" i="11"/>
  <c r="U802" i="11"/>
  <c r="U808" i="11"/>
  <c r="U810" i="11"/>
  <c r="U816" i="11"/>
  <c r="U818" i="11"/>
  <c r="U824" i="11"/>
  <c r="U826" i="11"/>
  <c r="U832" i="11"/>
  <c r="U834" i="11"/>
  <c r="U840" i="11"/>
  <c r="U842" i="11"/>
  <c r="U849" i="11"/>
  <c r="U851" i="11"/>
  <c r="U857" i="11"/>
  <c r="U859" i="11"/>
  <c r="U865" i="11"/>
  <c r="U867" i="11"/>
  <c r="U872" i="11"/>
  <c r="U881" i="11"/>
  <c r="U883" i="11"/>
  <c r="U889" i="11"/>
  <c r="U891" i="11"/>
  <c r="U897" i="11"/>
  <c r="U899" i="11"/>
  <c r="U905" i="11"/>
  <c r="U907" i="11"/>
  <c r="U913" i="11"/>
  <c r="U915" i="11"/>
  <c r="U921" i="11"/>
  <c r="U923" i="11"/>
  <c r="U708" i="11"/>
  <c r="U714" i="11"/>
  <c r="U724" i="11"/>
  <c r="U730" i="11"/>
  <c r="U740" i="11"/>
  <c r="U748" i="11"/>
  <c r="U756" i="11"/>
  <c r="U764" i="11"/>
  <c r="U772" i="11"/>
  <c r="U780" i="11"/>
  <c r="U788" i="11"/>
  <c r="U796" i="11"/>
  <c r="U804" i="11"/>
  <c r="U806" i="11"/>
  <c r="U812" i="11"/>
  <c r="U814" i="11"/>
  <c r="U820" i="11"/>
  <c r="U822" i="11"/>
  <c r="U828" i="11"/>
  <c r="U830" i="11"/>
  <c r="U836" i="11"/>
  <c r="U838" i="11"/>
  <c r="U845" i="11"/>
  <c r="U847" i="11"/>
  <c r="U853" i="11"/>
  <c r="U855" i="11"/>
  <c r="U861" i="11"/>
  <c r="U863" i="11"/>
  <c r="U875" i="11"/>
  <c r="U885" i="11"/>
  <c r="U887" i="11"/>
  <c r="U893" i="11"/>
  <c r="U895" i="11"/>
  <c r="U901" i="11"/>
  <c r="U903" i="11"/>
  <c r="U909" i="11"/>
  <c r="U911" i="11"/>
  <c r="U917" i="11"/>
  <c r="U919" i="11"/>
  <c r="U925" i="11"/>
  <c r="U928" i="11"/>
  <c r="U930" i="11"/>
  <c r="U932" i="11"/>
  <c r="U934" i="11"/>
  <c r="U936" i="11"/>
  <c r="U938" i="11"/>
  <c r="U940" i="11"/>
  <c r="U942" i="11"/>
  <c r="U944" i="11"/>
  <c r="U946" i="11"/>
  <c r="U948" i="11"/>
  <c r="U950" i="11"/>
  <c r="U952" i="11"/>
  <c r="U954" i="11"/>
  <c r="U956" i="11"/>
  <c r="U958" i="11"/>
  <c r="U975" i="11"/>
  <c r="U977" i="11"/>
  <c r="U979" i="11"/>
  <c r="U994" i="11"/>
  <c r="U996" i="11"/>
  <c r="U998" i="11"/>
  <c r="U1000" i="11"/>
  <c r="U1002" i="11"/>
  <c r="U1004" i="11"/>
  <c r="U1006" i="11"/>
  <c r="U1008" i="11"/>
  <c r="U1010" i="11"/>
  <c r="R178" i="11"/>
  <c r="U178" i="11" s="1"/>
  <c r="R182" i="11"/>
  <c r="U182" i="11" s="1"/>
  <c r="R186" i="11"/>
  <c r="U186" i="11" s="1"/>
  <c r="R190" i="11"/>
  <c r="U190" i="11" s="1"/>
  <c r="R194" i="11"/>
  <c r="U194" i="11" s="1"/>
  <c r="R198" i="11"/>
  <c r="U198" i="11" s="1"/>
  <c r="R202" i="11"/>
  <c r="U202" i="11" s="1"/>
  <c r="R206" i="11"/>
  <c r="U206" i="11" s="1"/>
  <c r="R210" i="11"/>
  <c r="U210" i="11" s="1"/>
  <c r="R214" i="11"/>
  <c r="U214" i="11" s="1"/>
  <c r="R218" i="11"/>
  <c r="U218" i="11" s="1"/>
  <c r="R222" i="11"/>
  <c r="U222" i="11" s="1"/>
  <c r="R226" i="11"/>
  <c r="U226" i="11" s="1"/>
  <c r="R230" i="11"/>
  <c r="U230" i="11" s="1"/>
  <c r="R234" i="11"/>
  <c r="U234" i="11" s="1"/>
  <c r="R238" i="11"/>
  <c r="U238" i="11" s="1"/>
  <c r="R243" i="11"/>
  <c r="U243" i="11" s="1"/>
  <c r="R251" i="11"/>
  <c r="U251" i="11" s="1"/>
  <c r="R259" i="11"/>
  <c r="U259" i="11" s="1"/>
  <c r="R267" i="11"/>
  <c r="U267" i="11" s="1"/>
  <c r="R275" i="11"/>
  <c r="U275" i="11" s="1"/>
  <c r="R283" i="11"/>
  <c r="U283" i="11" s="1"/>
  <c r="U181" i="11"/>
  <c r="U185" i="11"/>
  <c r="U189" i="11"/>
  <c r="R180" i="11"/>
  <c r="U180" i="11" s="1"/>
  <c r="R184" i="11"/>
  <c r="U184" i="11" s="1"/>
  <c r="R188" i="11"/>
  <c r="U188" i="11" s="1"/>
  <c r="R192" i="11"/>
  <c r="U192" i="11" s="1"/>
  <c r="R196" i="11"/>
  <c r="U196" i="11" s="1"/>
  <c r="R200" i="11"/>
  <c r="U200" i="11" s="1"/>
  <c r="R204" i="11"/>
  <c r="U204" i="11" s="1"/>
  <c r="R208" i="11"/>
  <c r="U208" i="11" s="1"/>
  <c r="R212" i="11"/>
  <c r="U212" i="11" s="1"/>
  <c r="R216" i="11"/>
  <c r="U216" i="11" s="1"/>
  <c r="R220" i="11"/>
  <c r="U220" i="11" s="1"/>
  <c r="R224" i="11"/>
  <c r="U224" i="11" s="1"/>
  <c r="R228" i="11"/>
  <c r="U228" i="11" s="1"/>
  <c r="R232" i="11"/>
  <c r="U232" i="11" s="1"/>
  <c r="R236" i="11"/>
  <c r="U236" i="11" s="1"/>
  <c r="R240" i="11"/>
  <c r="U240" i="11" s="1"/>
  <c r="R247" i="11"/>
  <c r="U247" i="11" s="1"/>
  <c r="R255" i="11"/>
  <c r="U255" i="11" s="1"/>
  <c r="R263" i="11"/>
  <c r="U263" i="11" s="1"/>
  <c r="R271" i="11"/>
  <c r="U271" i="11" s="1"/>
  <c r="R279" i="11"/>
  <c r="U279" i="11" s="1"/>
  <c r="R287" i="11"/>
  <c r="U287" i="11" s="1"/>
  <c r="R289" i="11"/>
  <c r="U289" i="11" s="1"/>
  <c r="R291" i="11"/>
  <c r="U291" i="11" s="1"/>
  <c r="R293" i="11"/>
  <c r="U293" i="11" s="1"/>
  <c r="R295" i="11"/>
  <c r="U295" i="11" s="1"/>
  <c r="R297" i="11"/>
  <c r="U297" i="11" s="1"/>
  <c r="R299" i="11"/>
  <c r="U299" i="11" s="1"/>
  <c r="R301" i="11"/>
  <c r="U301" i="11" s="1"/>
  <c r="R303" i="11"/>
  <c r="U303" i="11" s="1"/>
  <c r="R305" i="11"/>
  <c r="U305" i="11" s="1"/>
  <c r="R389" i="11"/>
  <c r="U389" i="11" s="1"/>
  <c r="R393" i="11"/>
  <c r="U393" i="11" s="1"/>
  <c r="R397" i="11"/>
  <c r="U397" i="11" s="1"/>
  <c r="R401" i="11"/>
  <c r="U401" i="11" s="1"/>
  <c r="R405" i="11"/>
  <c r="U405" i="11" s="1"/>
  <c r="R409" i="11"/>
  <c r="U409" i="11" s="1"/>
  <c r="R413" i="11"/>
  <c r="U413" i="11" s="1"/>
  <c r="R417" i="11"/>
  <c r="U417" i="11" s="1"/>
  <c r="R421" i="11"/>
  <c r="U421" i="11" s="1"/>
  <c r="R425" i="11"/>
  <c r="U425" i="11" s="1"/>
  <c r="R429" i="11"/>
  <c r="U429" i="11" s="1"/>
  <c r="R433" i="11"/>
  <c r="U433" i="11" s="1"/>
  <c r="R437" i="11"/>
  <c r="U437" i="11" s="1"/>
  <c r="R441" i="11"/>
  <c r="U441" i="11" s="1"/>
  <c r="R445" i="11"/>
  <c r="U445" i="11" s="1"/>
  <c r="U392" i="11"/>
  <c r="U396" i="11"/>
  <c r="U400" i="11"/>
  <c r="U404" i="11"/>
  <c r="U408" i="11"/>
  <c r="U412" i="11"/>
  <c r="U416" i="11"/>
  <c r="U420" i="11"/>
  <c r="U424" i="11"/>
  <c r="U428" i="11"/>
  <c r="U432" i="11"/>
  <c r="U694" i="11"/>
  <c r="U698" i="11"/>
  <c r="U702" i="11"/>
  <c r="U706" i="11"/>
  <c r="U710" i="11"/>
  <c r="R653" i="11"/>
  <c r="U653" i="11" s="1"/>
  <c r="R657" i="11"/>
  <c r="U657" i="11" s="1"/>
  <c r="R661" i="11"/>
  <c r="U661" i="11" s="1"/>
  <c r="R665" i="11"/>
  <c r="U665" i="11" s="1"/>
  <c r="R669" i="11"/>
  <c r="U669" i="11" s="1"/>
  <c r="R673" i="11"/>
  <c r="U673" i="11" s="1"/>
  <c r="R677" i="11"/>
  <c r="U677" i="11" s="1"/>
  <c r="R681" i="11"/>
  <c r="U681" i="11" s="1"/>
  <c r="R685" i="11"/>
  <c r="U685" i="11" s="1"/>
  <c r="R689" i="11"/>
  <c r="U689" i="11" s="1"/>
  <c r="R693" i="11"/>
  <c r="U693" i="11" s="1"/>
  <c r="R697" i="11"/>
  <c r="U697" i="11" s="1"/>
  <c r="R701" i="11"/>
  <c r="U701" i="11" s="1"/>
  <c r="R705" i="11"/>
  <c r="U705" i="11" s="1"/>
  <c r="R709" i="11"/>
  <c r="U709" i="11" s="1"/>
  <c r="R801" i="11"/>
  <c r="U801" i="11" s="1"/>
  <c r="R805" i="11"/>
  <c r="U805" i="11" s="1"/>
  <c r="R809" i="11"/>
  <c r="U809" i="11" s="1"/>
  <c r="R813" i="11"/>
  <c r="U813" i="11" s="1"/>
  <c r="R817" i="11"/>
  <c r="U817" i="11" s="1"/>
  <c r="R821" i="11"/>
  <c r="U821" i="11" s="1"/>
  <c r="R825" i="11"/>
  <c r="U825" i="11" s="1"/>
  <c r="R829" i="11"/>
  <c r="U829" i="11" s="1"/>
  <c r="R833" i="11"/>
  <c r="U833" i="11" s="1"/>
  <c r="R837" i="11"/>
  <c r="U837" i="11" s="1"/>
  <c r="R841" i="11"/>
  <c r="U841" i="11" s="1"/>
  <c r="R846" i="11"/>
  <c r="U846" i="11" s="1"/>
  <c r="R850" i="11"/>
  <c r="U850" i="11" s="1"/>
  <c r="R854" i="11"/>
  <c r="U854" i="11" s="1"/>
  <c r="R858" i="11"/>
  <c r="U858" i="11" s="1"/>
  <c r="R862" i="11"/>
  <c r="U862" i="11" s="1"/>
  <c r="R866" i="11"/>
  <c r="U866" i="11" s="1"/>
  <c r="R870" i="11"/>
  <c r="U870" i="11" s="1"/>
  <c r="R874" i="11"/>
  <c r="U874" i="11" s="1"/>
  <c r="R878" i="11"/>
  <c r="U878" i="11" s="1"/>
  <c r="R882" i="11"/>
  <c r="U882" i="11" s="1"/>
  <c r="R886" i="11"/>
  <c r="U886" i="11" s="1"/>
  <c r="U869" i="11"/>
  <c r="U873" i="11"/>
  <c r="R927" i="11"/>
  <c r="U927" i="11" s="1"/>
  <c r="R410" i="10"/>
  <c r="U410" i="10" s="1"/>
  <c r="R414" i="10"/>
  <c r="U414" i="10" s="1"/>
  <c r="R418" i="10"/>
  <c r="U418" i="10" s="1"/>
  <c r="R422" i="10"/>
  <c r="U422" i="10" s="1"/>
  <c r="R426" i="10"/>
  <c r="U426" i="10" s="1"/>
  <c r="R430" i="10"/>
  <c r="U430" i="10" s="1"/>
  <c r="R434" i="10"/>
  <c r="U434" i="10" s="1"/>
  <c r="R438" i="10"/>
  <c r="U438" i="10" s="1"/>
  <c r="R442" i="10"/>
  <c r="U442" i="10" s="1"/>
  <c r="R446" i="10"/>
  <c r="U446" i="10" s="1"/>
  <c r="R450" i="10"/>
  <c r="U450" i="10" s="1"/>
  <c r="U413" i="10"/>
  <c r="U417" i="10"/>
  <c r="U421" i="10"/>
  <c r="U425" i="10"/>
  <c r="U429" i="10"/>
  <c r="U433" i="10"/>
  <c r="U437" i="10"/>
  <c r="U441" i="10"/>
  <c r="U445" i="10"/>
  <c r="U449" i="10"/>
  <c r="U453" i="10"/>
  <c r="R324" i="10"/>
  <c r="U324" i="10" s="1"/>
  <c r="R328" i="10"/>
  <c r="U328" i="10" s="1"/>
  <c r="R332" i="10"/>
  <c r="U332" i="10" s="1"/>
  <c r="R336" i="10"/>
  <c r="U336" i="10" s="1"/>
  <c r="R340" i="10"/>
  <c r="U340" i="10" s="1"/>
  <c r="R344" i="10"/>
  <c r="U344" i="10" s="1"/>
  <c r="R348" i="10"/>
  <c r="U348" i="10" s="1"/>
  <c r="R352" i="10"/>
  <c r="U352" i="10" s="1"/>
  <c r="R356" i="10"/>
  <c r="U356" i="10" s="1"/>
  <c r="R360" i="10"/>
  <c r="U360" i="10" s="1"/>
  <c r="R364" i="10"/>
  <c r="U364" i="10" s="1"/>
  <c r="R368" i="10"/>
  <c r="U368" i="10" s="1"/>
  <c r="R372" i="10"/>
  <c r="U372" i="10" s="1"/>
  <c r="R376" i="10"/>
  <c r="U376" i="10" s="1"/>
  <c r="R380" i="10"/>
  <c r="U380" i="10" s="1"/>
  <c r="R384" i="10"/>
  <c r="U384" i="10" s="1"/>
  <c r="R388" i="10"/>
  <c r="U388" i="10" s="1"/>
  <c r="R392" i="10"/>
  <c r="U392" i="10" s="1"/>
  <c r="R396" i="10"/>
  <c r="U396" i="10" s="1"/>
  <c r="R400" i="10"/>
  <c r="U400" i="10" s="1"/>
  <c r="R404" i="10"/>
  <c r="U404" i="10" s="1"/>
  <c r="R408" i="10"/>
  <c r="U408" i="10" s="1"/>
  <c r="R412" i="10"/>
  <c r="U412" i="10" s="1"/>
  <c r="R416" i="10"/>
  <c r="U416" i="10" s="1"/>
  <c r="R420" i="10"/>
  <c r="U420" i="10" s="1"/>
  <c r="R424" i="10"/>
  <c r="U424" i="10" s="1"/>
  <c r="R428" i="10"/>
  <c r="U428" i="10" s="1"/>
  <c r="R432" i="10"/>
  <c r="U432" i="10" s="1"/>
  <c r="R436" i="10"/>
  <c r="U436" i="10" s="1"/>
  <c r="R440" i="10"/>
  <c r="U440" i="10" s="1"/>
  <c r="R444" i="10"/>
  <c r="U444" i="10" s="1"/>
  <c r="R448" i="10"/>
  <c r="U448" i="10" s="1"/>
  <c r="R452" i="10"/>
  <c r="U452" i="10" s="1"/>
  <c r="R657" i="10"/>
  <c r="U657" i="10" s="1"/>
  <c r="R661" i="10"/>
  <c r="U661" i="10" s="1"/>
  <c r="R665" i="10"/>
  <c r="U665" i="10" s="1"/>
  <c r="R669" i="10"/>
  <c r="U669" i="10" s="1"/>
  <c r="R673" i="10"/>
  <c r="U673" i="10" s="1"/>
  <c r="R675" i="10"/>
  <c r="U675" i="10" s="1"/>
  <c r="R677" i="10"/>
  <c r="U677" i="10" s="1"/>
  <c r="R679" i="10"/>
  <c r="U679" i="10" s="1"/>
  <c r="R681" i="10"/>
  <c r="U681" i="10" s="1"/>
  <c r="R683" i="10"/>
  <c r="U683" i="10" s="1"/>
  <c r="R685" i="10"/>
  <c r="U685" i="10" s="1"/>
  <c r="R687" i="10"/>
  <c r="U687" i="10" s="1"/>
  <c r="R689" i="10"/>
  <c r="U689" i="10" s="1"/>
  <c r="R691" i="10"/>
  <c r="U691" i="10" s="1"/>
  <c r="R693" i="10"/>
  <c r="U693" i="10" s="1"/>
  <c r="R695" i="10"/>
  <c r="U695" i="10" s="1"/>
  <c r="R697" i="10"/>
  <c r="U697" i="10" s="1"/>
  <c r="R699" i="10"/>
  <c r="U699" i="10" s="1"/>
  <c r="R701" i="10"/>
  <c r="U701" i="10" s="1"/>
  <c r="R703" i="10"/>
  <c r="U703" i="10" s="1"/>
  <c r="R705" i="10"/>
  <c r="U705" i="10" s="1"/>
  <c r="R707" i="10"/>
  <c r="U707" i="10" s="1"/>
  <c r="R709" i="10"/>
  <c r="U709" i="10" s="1"/>
  <c r="R711" i="10"/>
  <c r="U711" i="10" s="1"/>
  <c r="R713" i="10"/>
  <c r="U713" i="10" s="1"/>
  <c r="R715" i="10"/>
  <c r="U715" i="10" s="1"/>
  <c r="R717" i="10"/>
  <c r="U717" i="10" s="1"/>
  <c r="R719" i="10"/>
  <c r="U719" i="10" s="1"/>
  <c r="R721" i="10"/>
  <c r="U721" i="10" s="1"/>
  <c r="R723" i="10"/>
  <c r="U723" i="10" s="1"/>
  <c r="R725" i="10"/>
  <c r="U725" i="10" s="1"/>
  <c r="R727" i="10"/>
  <c r="U727" i="10" s="1"/>
  <c r="R729" i="10"/>
  <c r="U729" i="10" s="1"/>
  <c r="R731" i="10"/>
  <c r="U731" i="10" s="1"/>
  <c r="R733" i="10"/>
  <c r="U733" i="10" s="1"/>
  <c r="R735" i="10"/>
  <c r="U735" i="10" s="1"/>
  <c r="R737" i="10"/>
  <c r="U737" i="10" s="1"/>
  <c r="R739" i="10"/>
  <c r="U739" i="10" s="1"/>
  <c r="R741" i="10"/>
  <c r="U741" i="10" s="1"/>
  <c r="R743" i="10"/>
  <c r="U743" i="10" s="1"/>
  <c r="R745" i="10"/>
  <c r="U745" i="10" s="1"/>
  <c r="R747" i="10"/>
  <c r="U747" i="10" s="1"/>
  <c r="R749" i="10"/>
  <c r="U749" i="10" s="1"/>
  <c r="R751" i="10"/>
  <c r="U751" i="10" s="1"/>
  <c r="R753" i="10"/>
  <c r="U753" i="10" s="1"/>
  <c r="R755" i="10"/>
  <c r="U755" i="10" s="1"/>
  <c r="R757" i="10"/>
  <c r="U757" i="10" s="1"/>
  <c r="R759" i="10"/>
  <c r="U759" i="10" s="1"/>
  <c r="R761" i="10"/>
  <c r="U761" i="10" s="1"/>
  <c r="R763" i="10"/>
  <c r="U763" i="10" s="1"/>
  <c r="R765" i="10"/>
  <c r="U765" i="10" s="1"/>
  <c r="R767" i="10"/>
  <c r="U767" i="10" s="1"/>
  <c r="R769" i="10"/>
  <c r="U769" i="10" s="1"/>
  <c r="R771" i="10"/>
  <c r="U771" i="10" s="1"/>
  <c r="R773" i="10"/>
  <c r="U773" i="10" s="1"/>
  <c r="R775" i="10"/>
  <c r="U775" i="10" s="1"/>
  <c r="R777" i="10"/>
  <c r="U777" i="10" s="1"/>
  <c r="U844" i="10"/>
  <c r="U850" i="10"/>
  <c r="U852" i="10"/>
  <c r="U854" i="10"/>
  <c r="U856" i="10"/>
  <c r="U858" i="10"/>
  <c r="U860" i="10"/>
  <c r="U862" i="10"/>
  <c r="U864" i="10"/>
  <c r="U866" i="10"/>
  <c r="U868" i="10"/>
  <c r="U870" i="10"/>
  <c r="U872" i="10"/>
  <c r="R845" i="10"/>
  <c r="U845" i="10" s="1"/>
  <c r="R849" i="10"/>
  <c r="U849" i="10" s="1"/>
  <c r="U848" i="10"/>
  <c r="R851" i="10"/>
  <c r="U851" i="10" s="1"/>
  <c r="R853" i="10"/>
  <c r="U853" i="10" s="1"/>
  <c r="R855" i="10"/>
  <c r="U855" i="10" s="1"/>
  <c r="R857" i="10"/>
  <c r="U857" i="10" s="1"/>
  <c r="R859" i="10"/>
  <c r="U859" i="10" s="1"/>
  <c r="R861" i="10"/>
  <c r="U861" i="10" s="1"/>
  <c r="R863" i="10"/>
  <c r="U863" i="10" s="1"/>
  <c r="R865" i="10"/>
  <c r="U865" i="10" s="1"/>
  <c r="R867" i="10"/>
  <c r="U867" i="10" s="1"/>
  <c r="R869" i="10"/>
  <c r="U869" i="10" s="1"/>
  <c r="R871" i="10"/>
  <c r="U871" i="10" s="1"/>
  <c r="U873" i="10"/>
  <c r="U875" i="10"/>
  <c r="U877" i="10"/>
  <c r="U879" i="10"/>
  <c r="U881" i="10"/>
  <c r="U883" i="10"/>
  <c r="U885" i="10"/>
  <c r="U887" i="10"/>
  <c r="U889" i="10"/>
  <c r="U891" i="10"/>
  <c r="U893" i="10"/>
  <c r="U895" i="10"/>
  <c r="U897" i="10"/>
  <c r="U899" i="10"/>
  <c r="U901" i="10"/>
  <c r="U903" i="10"/>
  <c r="U905" i="10"/>
  <c r="U907" i="10"/>
  <c r="U909" i="10"/>
  <c r="U911" i="10"/>
  <c r="U913" i="10"/>
  <c r="U915" i="10"/>
  <c r="U917" i="10"/>
  <c r="U919" i="10"/>
  <c r="U921" i="10"/>
  <c r="U923" i="10"/>
  <c r="U925" i="10"/>
  <c r="R928" i="10"/>
  <c r="U928" i="10" s="1"/>
  <c r="R932" i="10"/>
  <c r="U932" i="10" s="1"/>
  <c r="R936" i="10"/>
  <c r="U936" i="10" s="1"/>
  <c r="R926" i="10"/>
  <c r="U926" i="10" s="1"/>
  <c r="R930" i="10"/>
  <c r="U930" i="10" s="1"/>
  <c r="R934" i="10"/>
  <c r="U934" i="10" s="1"/>
</calcChain>
</file>

<file path=xl/sharedStrings.xml><?xml version="1.0" encoding="utf-8"?>
<sst xmlns="http://schemas.openxmlformats.org/spreadsheetml/2006/main" count="560" uniqueCount="315">
  <si>
    <t>Redni broj</t>
  </si>
  <si>
    <t>Prezime</t>
  </si>
  <si>
    <t>Ime jednog roditelja</t>
  </si>
  <si>
    <t>Ime</t>
  </si>
  <si>
    <t>JMBG</t>
  </si>
  <si>
    <t>Broj indeksa</t>
  </si>
  <si>
    <t xml:space="preserve">Stepen studija </t>
  </si>
  <si>
    <t>Redovno trajanje studija</t>
  </si>
  <si>
    <t>Godina upisa I godine odgovarajućeg stepena studija</t>
  </si>
  <si>
    <t>Broj ukupno ostvarenih ESPB bodova</t>
  </si>
  <si>
    <t>Broj godina studiranja</t>
  </si>
  <si>
    <t>Efikasnost studiranja</t>
  </si>
  <si>
    <t>Prosečna ocena</t>
  </si>
  <si>
    <r>
      <rPr>
        <b/>
        <sz val="10"/>
        <color indexed="56"/>
        <rFont val="Arial"/>
        <family val="2"/>
        <charset val="238"/>
      </rPr>
      <t>Broj bodova po školskom uslovu</t>
    </r>
    <r>
      <rPr>
        <sz val="8"/>
        <color indexed="56"/>
        <rFont val="Arial"/>
        <family val="2"/>
        <charset val="238"/>
      </rPr>
      <t xml:space="preserve"> </t>
    </r>
  </si>
  <si>
    <t>Mesečni prihod po članu domać.</t>
  </si>
  <si>
    <t>Broj bodova po mat. uslovu</t>
  </si>
  <si>
    <t>prvog stepena</t>
  </si>
  <si>
    <t>drugog stepena</t>
  </si>
  <si>
    <t>trećeg stepena</t>
  </si>
  <si>
    <t>(moguće vrednosti: 
1, 2 , 3)</t>
  </si>
  <si>
    <t>(trajanje stepena studija u godinama)</t>
  </si>
  <si>
    <t xml:space="preserve">(nije obavezno popunjavanje svih polja, upisuje se prva godina upisa odgovarajućeg stepena studija koje je student studirao/studira) </t>
  </si>
  <si>
    <t>(popuniti obavezno kod studenata produžene godine i studenata drugog i trećeg stepena studija)</t>
  </si>
  <si>
    <t>GodinaStudiranja</t>
  </si>
  <si>
    <t>APSOLVENT</t>
  </si>
  <si>
    <t xml:space="preserve">Studijska godina </t>
  </si>
  <si>
    <t>MASTER-I godina</t>
  </si>
  <si>
    <t>MASTER-II godina</t>
  </si>
  <si>
    <t>DOKTORSKE-I godina</t>
  </si>
  <si>
    <t>DOKTORSKE-II godina</t>
  </si>
  <si>
    <t>DOKTORSKE-III godina</t>
  </si>
  <si>
    <t>II godina</t>
  </si>
  <si>
    <t>III godina</t>
  </si>
  <si>
    <t>IV godina</t>
  </si>
  <si>
    <t>V godina</t>
  </si>
  <si>
    <t>VI godina</t>
  </si>
  <si>
    <t>PRODUŽENA godina</t>
  </si>
  <si>
    <t>Studenti ispunjavaju uslove Konkursa i priložili su odgovarajuću dokumentaciju</t>
  </si>
  <si>
    <t>Datum:</t>
  </si>
  <si>
    <t>KOJI KONKURIŠU ZA SMEŠTAJ U USTANOVU STUDENTSKI CENTAR ''BEOGRAD''</t>
  </si>
  <si>
    <t>Arhitektonski fakultet</t>
  </si>
  <si>
    <t>Beogradska politehnika</t>
  </si>
  <si>
    <t>Beogradska poslovna škola</t>
  </si>
  <si>
    <t>Biološki fakultet</t>
  </si>
  <si>
    <t>Ekonomski fakultet</t>
  </si>
  <si>
    <t>Elektrotehnički fakultet</t>
  </si>
  <si>
    <t>Fakultet bezbednosti</t>
  </si>
  <si>
    <t>Fakultet dramskih umetnosti</t>
  </si>
  <si>
    <t>Fakultet likovnih umetnosti</t>
  </si>
  <si>
    <t>Fakultet muzičke umetnosti</t>
  </si>
  <si>
    <t>Fakultet organizacionih nauka</t>
  </si>
  <si>
    <t>Fakultet političkih nauka</t>
  </si>
  <si>
    <t>Fakultet primenjenih umetnosti</t>
  </si>
  <si>
    <t>Fakultet sporta i fizičkog vaspitanja</t>
  </si>
  <si>
    <t>Fakultet veterinarske medicine</t>
  </si>
  <si>
    <t>Fakultet za fizičku hemiju</t>
  </si>
  <si>
    <t>Fakultet za specijalnu edukaciju i rehabilitaciju</t>
  </si>
  <si>
    <t>Farmaceutski fakultet</t>
  </si>
  <si>
    <t>Filološki fakultet</t>
  </si>
  <si>
    <t>Filozofski fakultet</t>
  </si>
  <si>
    <t>Fizički fakultet</t>
  </si>
  <si>
    <t>Geografski fakultet</t>
  </si>
  <si>
    <t>Građevinski fakultet</t>
  </si>
  <si>
    <t>Hemijski fakultet</t>
  </si>
  <si>
    <t>Mašinski fakultet</t>
  </si>
  <si>
    <t>Matematički fakultet</t>
  </si>
  <si>
    <t>Medicinski fakultet</t>
  </si>
  <si>
    <t>Poljoprivredni fakultet</t>
  </si>
  <si>
    <t>Pravni fakultet</t>
  </si>
  <si>
    <t>Pravoslavni bogoslovski fakultet</t>
  </si>
  <si>
    <t>Rudarsko-geološki fakultet</t>
  </si>
  <si>
    <t>Saobraćajni fakultet</t>
  </si>
  <si>
    <t>Stomatološki fakultet</t>
  </si>
  <si>
    <t>Šumarski fakultet</t>
  </si>
  <si>
    <t>Tehnološko-metalurški fakultet</t>
  </si>
  <si>
    <t>Učiteljski fakultet</t>
  </si>
  <si>
    <t>Visoka geodetska škola</t>
  </si>
  <si>
    <t>Visoka građevinska škola</t>
  </si>
  <si>
    <t>Visoka hotelijerska škola</t>
  </si>
  <si>
    <t>Visoka inženjerska škola strukovnih studija</t>
  </si>
  <si>
    <t>Visoka škola elektrotehnike i računarstva strukovnih studija</t>
  </si>
  <si>
    <t>Visoka škola likovnih i primenjenih umetnosti strukovnih studija</t>
  </si>
  <si>
    <t>Visoka škola strukovnih studija za informacione i komunikacione tehnologije</t>
  </si>
  <si>
    <t>Visoka tehnička škola strukovnih studija</t>
  </si>
  <si>
    <t>Visoka tekstilna strukovna škola za dizajn, tehnologiju i menadžment - DTM</t>
  </si>
  <si>
    <t>Visoka turistička škola strukovnih studija</t>
  </si>
  <si>
    <t>Visoka zdravstvena škola strukovnih studija</t>
  </si>
  <si>
    <t>Visoka železnička škola strukovnih studija</t>
  </si>
  <si>
    <t>Fakultet-Visoka škola</t>
  </si>
  <si>
    <t>Muškarce</t>
  </si>
  <si>
    <t>Devojke</t>
  </si>
  <si>
    <t>Lista za:</t>
  </si>
  <si>
    <r>
      <t>UKUPAN BROJ BODOVA</t>
    </r>
    <r>
      <rPr>
        <b/>
        <sz val="8"/>
        <color indexed="56"/>
        <rFont val="Arial"/>
        <family val="2"/>
        <charset val="238"/>
      </rPr>
      <t xml:space="preserve"> </t>
    </r>
  </si>
  <si>
    <t>tekst unositi VELIKIM slovima latiničnog pisma</t>
  </si>
  <si>
    <t>muškarce</t>
  </si>
  <si>
    <t>devojke</t>
  </si>
  <si>
    <r>
      <rPr>
        <b/>
        <sz val="10"/>
        <color indexed="25"/>
        <rFont val="Arial"/>
        <family val="2"/>
        <charset val="238"/>
      </rPr>
      <t>Broj bodova po školskom uslovu</t>
    </r>
    <r>
      <rPr>
        <sz val="8"/>
        <color indexed="25"/>
        <rFont val="Arial"/>
        <family val="2"/>
        <charset val="238"/>
      </rPr>
      <t xml:space="preserve"> </t>
    </r>
  </si>
  <si>
    <r>
      <t>UKUPAN BROJ BODOVA</t>
    </r>
    <r>
      <rPr>
        <b/>
        <sz val="8"/>
        <color indexed="25"/>
        <rFont val="Arial"/>
        <family val="2"/>
        <charset val="238"/>
      </rPr>
      <t xml:space="preserve"> </t>
    </r>
  </si>
  <si>
    <t>Korektivni faktor</t>
  </si>
  <si>
    <t>Materijalni uslov</t>
  </si>
  <si>
    <t>Skolska godina</t>
  </si>
  <si>
    <t>(kolona 15+ 
kolona 17)</t>
  </si>
  <si>
    <t>(kolona 14 x 5 + 
kolona 12 x 0,8+
kolona 13)</t>
  </si>
  <si>
    <r>
      <rPr>
        <i/>
        <u/>
        <sz val="6"/>
        <color indexed="56"/>
        <rFont val="Arial"/>
        <family val="2"/>
        <charset val="238"/>
      </rPr>
      <t>kolona 10</t>
    </r>
    <r>
      <rPr>
        <i/>
        <sz val="6"/>
        <color indexed="56"/>
        <rFont val="Arial"/>
        <family val="2"/>
        <charset val="238"/>
      </rPr>
      <t xml:space="preserve"> 
kolona 11
(maksimalno 60,00)</t>
    </r>
  </si>
  <si>
    <r>
      <rPr>
        <i/>
        <u/>
        <sz val="6"/>
        <color indexed="25"/>
        <rFont val="Arial"/>
        <family val="2"/>
        <charset val="238"/>
      </rPr>
      <t>kolona 10</t>
    </r>
    <r>
      <rPr>
        <i/>
        <sz val="6"/>
        <color indexed="25"/>
        <rFont val="Arial"/>
        <family val="2"/>
        <charset val="238"/>
      </rPr>
      <t xml:space="preserve"> 
kolona 11
(maksimalno 60,00)</t>
    </r>
  </si>
  <si>
    <t>dodeljuje se automatski kada upišete prezime i pređete na drugo polje</t>
  </si>
  <si>
    <t>Univerzitet u Beogradu</t>
  </si>
  <si>
    <t>Kriminalističko-policijska akademija</t>
  </si>
  <si>
    <t>Akademija - Beogradska politehnika</t>
  </si>
  <si>
    <t>Akademija - Visoka tekstilna škola</t>
  </si>
  <si>
    <t>Akademija - Visoka građevinska škola</t>
  </si>
  <si>
    <t>Akademija - Visoka železnička škola</t>
  </si>
  <si>
    <t>Akademija - Poslovnih i informatičkih studija Beograd</t>
  </si>
  <si>
    <t>Akademija - Visoka turistička škola</t>
  </si>
  <si>
    <t>Akademija - Visoka škola za inf. i kom. tehnologije</t>
  </si>
  <si>
    <t>Akademija - Visoka zdravstvena škola</t>
  </si>
  <si>
    <t>Akademija - Visoka škola elektrotehnike i računarstva</t>
  </si>
  <si>
    <t>Akademija - Visoka geodetska škola</t>
  </si>
  <si>
    <t>Akademija - Visoka hotelijerska škola</t>
  </si>
  <si>
    <t>Akademija - Visoka škola likovnih i prim. umetnosti</t>
  </si>
  <si>
    <t>Akademija - Tehnikum taurunum</t>
  </si>
  <si>
    <t>Akademija - Kompjutersko-mašinsko inženjerstvo</t>
  </si>
  <si>
    <t>MILJKOVIĆ</t>
  </si>
  <si>
    <t>BOBAN</t>
  </si>
  <si>
    <t>MILENA</t>
  </si>
  <si>
    <t>1E1/0001/21</t>
  </si>
  <si>
    <t>STANIMIROVIĆ</t>
  </si>
  <si>
    <t>PETAR</t>
  </si>
  <si>
    <t>ISIDORA</t>
  </si>
  <si>
    <t>1E1/0003/21</t>
  </si>
  <si>
    <t>ŽIVANOVIĆ</t>
  </si>
  <si>
    <t>SAVA</t>
  </si>
  <si>
    <t>KRISTINA</t>
  </si>
  <si>
    <t>1B1/0003/19</t>
  </si>
  <si>
    <t>CVIJOVIĆ</t>
  </si>
  <si>
    <t>RAJKO</t>
  </si>
  <si>
    <t>JELENA</t>
  </si>
  <si>
    <t>1J1/0008/19</t>
  </si>
  <si>
    <t>MIRKOVIĆ</t>
  </si>
  <si>
    <t>MIRKO</t>
  </si>
  <si>
    <t>EMILIJA</t>
  </si>
  <si>
    <t>1V1/0009/19</t>
  </si>
  <si>
    <t>KOVAL</t>
  </si>
  <si>
    <t>NEBOJŠA</t>
  </si>
  <si>
    <t>MARIJA</t>
  </si>
  <si>
    <t>1V1/0005/19</t>
  </si>
  <si>
    <t>STOLIĆ</t>
  </si>
  <si>
    <t>ALEKSANDAR</t>
  </si>
  <si>
    <t>MILICA</t>
  </si>
  <si>
    <t>1A1/0024/19</t>
  </si>
  <si>
    <t>BABANOVIĆ</t>
  </si>
  <si>
    <t>DRAGAN</t>
  </si>
  <si>
    <t>NATALIJA</t>
  </si>
  <si>
    <t>1A1/0004/19</t>
  </si>
  <si>
    <t>MOMIĆ</t>
  </si>
  <si>
    <t>MILAN</t>
  </si>
  <si>
    <t>MARIJANA</t>
  </si>
  <si>
    <t>1A1/0133/17</t>
  </si>
  <si>
    <t>KUVELJIĆ</t>
  </si>
  <si>
    <t>MILOMIR</t>
  </si>
  <si>
    <t>1A1/0034/19</t>
  </si>
  <si>
    <t>PAJIĆ</t>
  </si>
  <si>
    <t>SLAVIŠA</t>
  </si>
  <si>
    <t>ANĐELA</t>
  </si>
  <si>
    <t>1B1/0008/18</t>
  </si>
  <si>
    <t>KNEŽEVIĆ</t>
  </si>
  <si>
    <t>IVAN</t>
  </si>
  <si>
    <t>SANDRA</t>
  </si>
  <si>
    <t>1A1/0018/17</t>
  </si>
  <si>
    <t>DERENJ</t>
  </si>
  <si>
    <t>SLAVKO</t>
  </si>
  <si>
    <t>KATARINA</t>
  </si>
  <si>
    <t>1V1/0002/19</t>
  </si>
  <si>
    <t>STANKOVIĆ</t>
  </si>
  <si>
    <t>1A1/0025/17</t>
  </si>
  <si>
    <t>BOJANIĆ</t>
  </si>
  <si>
    <t>VESELIN</t>
  </si>
  <si>
    <t>ALEKSANDRA</t>
  </si>
  <si>
    <t>1B1/0037/18</t>
  </si>
  <si>
    <t>STEVANOVIĆ</t>
  </si>
  <si>
    <t>IVANA</t>
  </si>
  <si>
    <t>1A1/0023/18</t>
  </si>
  <si>
    <t>STOJADINOVIĆ</t>
  </si>
  <si>
    <t>ZORAN</t>
  </si>
  <si>
    <t>1B1/0007/18</t>
  </si>
  <si>
    <t>STANIŠIĆ</t>
  </si>
  <si>
    <t>MILOJKO</t>
  </si>
  <si>
    <t>RUŽICA</t>
  </si>
  <si>
    <t>1U1/0003/20</t>
  </si>
  <si>
    <t>DIMITRIJEVIĆ</t>
  </si>
  <si>
    <t>DEJAN</t>
  </si>
  <si>
    <t>SNEŽANA</t>
  </si>
  <si>
    <t>1A1/0052/17</t>
  </si>
  <si>
    <t>STEVOVIĆ</t>
  </si>
  <si>
    <t>1B1/0033/18</t>
  </si>
  <si>
    <t>PRODANOVIĆ</t>
  </si>
  <si>
    <t>BRANISLAV</t>
  </si>
  <si>
    <t>1A1/0037/19</t>
  </si>
  <si>
    <t>ĐEKOVIĆ</t>
  </si>
  <si>
    <t>MILENKO</t>
  </si>
  <si>
    <t>1A1/0019/17</t>
  </si>
  <si>
    <t>RADMILOVIĆ</t>
  </si>
  <si>
    <t>DRAŽEN</t>
  </si>
  <si>
    <t>1A1/0055/17</t>
  </si>
  <si>
    <t>ŽARKOVIĆ</t>
  </si>
  <si>
    <t>MIROSLAV</t>
  </si>
  <si>
    <t>MARKO</t>
  </si>
  <si>
    <t>1B1/0023/18</t>
  </si>
  <si>
    <t>DANILOVIĆ</t>
  </si>
  <si>
    <t>STANISLAV</t>
  </si>
  <si>
    <t>VELJKO</t>
  </si>
  <si>
    <t>1A1/0052/18</t>
  </si>
  <si>
    <t>PANIĆ</t>
  </si>
  <si>
    <t>LUKA</t>
  </si>
  <si>
    <t>1A1/0006/19</t>
  </si>
  <si>
    <t>JOVANOVIĆ</t>
  </si>
  <si>
    <t>SAŠA</t>
  </si>
  <si>
    <t>JANKO</t>
  </si>
  <si>
    <t>1A1/0021/19</t>
  </si>
  <si>
    <t>PANDURANOVIĆ</t>
  </si>
  <si>
    <t>SRĐAN</t>
  </si>
  <si>
    <t>1A1/0018/19</t>
  </si>
  <si>
    <t>BISIĆ</t>
  </si>
  <si>
    <t>NEMANJA</t>
  </si>
  <si>
    <t>1B1/0034/18</t>
  </si>
  <si>
    <t>MITROVIĆ</t>
  </si>
  <si>
    <t>ŽIVKO</t>
  </si>
  <si>
    <t>BOGDAN</t>
  </si>
  <si>
    <t>1B1/0019/18</t>
  </si>
  <si>
    <t>SMILJANIĆ</t>
  </si>
  <si>
    <t>PAUN</t>
  </si>
  <si>
    <t>NIKOLA</t>
  </si>
  <si>
    <t>1A1/0143/18</t>
  </si>
  <si>
    <t>MILANOVIĆ</t>
  </si>
  <si>
    <t>ZLATKO</t>
  </si>
  <si>
    <t>1A1/0003/18</t>
  </si>
  <si>
    <t>SPASOVIĆ</t>
  </si>
  <si>
    <t>RADENKO</t>
  </si>
  <si>
    <t>1A1/0024/18</t>
  </si>
  <si>
    <t>SIMIĆ</t>
  </si>
  <si>
    <t>ĐORĐE</t>
  </si>
  <si>
    <t>MIKI</t>
  </si>
  <si>
    <t>1A1/0060/19</t>
  </si>
  <si>
    <t>MEDIĆ</t>
  </si>
  <si>
    <t>RADE</t>
  </si>
  <si>
    <t>MILOŠ</t>
  </si>
  <si>
    <t>1A1/0064/17</t>
  </si>
  <si>
    <t xml:space="preserve">MILENKOVIĆ </t>
  </si>
  <si>
    <t>MILUTIN</t>
  </si>
  <si>
    <t>ALEKSA</t>
  </si>
  <si>
    <t>1A1/0066/19</t>
  </si>
  <si>
    <t>DAMNJANOVIĆ</t>
  </si>
  <si>
    <t>1B1/0013/19</t>
  </si>
  <si>
    <t>DABIŽLJEVIĆ</t>
  </si>
  <si>
    <t>GORAN</t>
  </si>
  <si>
    <t>1A1/0044/18</t>
  </si>
  <si>
    <t>RANKOVIĆ</t>
  </si>
  <si>
    <t>BORISAV</t>
  </si>
  <si>
    <t>1A1/0089/17</t>
  </si>
  <si>
    <t>TASIĆ</t>
  </si>
  <si>
    <t>STOJAN</t>
  </si>
  <si>
    <t>1A1/0082/18</t>
  </si>
  <si>
    <t>PERIŠIĆ</t>
  </si>
  <si>
    <t>MILIĆ</t>
  </si>
  <si>
    <t>1A1/0048/18</t>
  </si>
  <si>
    <t>GLIŠIĆ</t>
  </si>
  <si>
    <t>VUKAŠIN</t>
  </si>
  <si>
    <t>1A1/0002/18</t>
  </si>
  <si>
    <t>BEŠLIN</t>
  </si>
  <si>
    <t>MILE</t>
  </si>
  <si>
    <t>IGOR</t>
  </si>
  <si>
    <t>1V1/0001/18</t>
  </si>
  <si>
    <t>STOJKOVIĆ</t>
  </si>
  <si>
    <t>VLADIMIR</t>
  </si>
  <si>
    <t>ANDRIJA</t>
  </si>
  <si>
    <t>1A1/0119/17</t>
  </si>
  <si>
    <t>SINADINOVIĆ</t>
  </si>
  <si>
    <t>DUŠAN</t>
  </si>
  <si>
    <t>1G1/0002/21</t>
  </si>
  <si>
    <t>VUČKOVIĆ</t>
  </si>
  <si>
    <t>SREĆKO</t>
  </si>
  <si>
    <t>1A1/0005/18</t>
  </si>
  <si>
    <t>ANĐELKOVIĆ</t>
  </si>
  <si>
    <t>BOJAN</t>
  </si>
  <si>
    <t>1A1/0028/18</t>
  </si>
  <si>
    <t>KAROVIĆ</t>
  </si>
  <si>
    <t>SLOBODAN</t>
  </si>
  <si>
    <t>1A1/0085/17</t>
  </si>
  <si>
    <t>MARKOVIĆ</t>
  </si>
  <si>
    <t>1J1/0036/18</t>
  </si>
  <si>
    <t>PERIĆ</t>
  </si>
  <si>
    <t>1J1/0013/18</t>
  </si>
  <si>
    <t>FILIPOVIĆ</t>
  </si>
  <si>
    <t>DRAGOLJUB</t>
  </si>
  <si>
    <t>MIHAILO</t>
  </si>
  <si>
    <t>1A1/0067/18</t>
  </si>
  <si>
    <t>GRUJIČIĆ</t>
  </si>
  <si>
    <t>MILIVOJE</t>
  </si>
  <si>
    <t>1A1/0047/17</t>
  </si>
  <si>
    <t>VIĆENTIĆ</t>
  </si>
  <si>
    <t>ILIJA</t>
  </si>
  <si>
    <t>1A1/0035/18</t>
  </si>
  <si>
    <t>1A1/0010/19</t>
  </si>
  <si>
    <t>1A1/0027/17</t>
  </si>
  <si>
    <t>ILIĆ</t>
  </si>
  <si>
    <t>LJUBINKO</t>
  </si>
  <si>
    <t>1G1/0001/21</t>
  </si>
  <si>
    <t>PRELIĆ</t>
  </si>
  <si>
    <t>1A1/0032/16</t>
  </si>
  <si>
    <t>JOKIĆ</t>
  </si>
  <si>
    <t>ANDREA</t>
  </si>
  <si>
    <t>1A1/0019/19</t>
  </si>
  <si>
    <t xml:space="preserve"> Školska 2021/2022</t>
  </si>
  <si>
    <t>Školska 2021/2022.</t>
  </si>
  <si>
    <t>PRIJAVNO - BODOVNA LISTA STUDENATA PO ŠKOLSKOM I MATERIJALNOM USLOVU (PRELIMINARNA)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</si>
</sst>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0000000"/>
    <numFmt numFmtId="165" formatCode="d\.m\.yyyy;@"/>
  </numFmts>
  <fonts count="4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56"/>
      <name val="Arial"/>
      <family val="2"/>
      <charset val="238"/>
    </font>
    <font>
      <b/>
      <sz val="13"/>
      <color indexed="56"/>
      <name val="Arial"/>
      <family val="2"/>
      <charset val="238"/>
    </font>
    <font>
      <b/>
      <sz val="10"/>
      <color indexed="56"/>
      <name val="Arial"/>
      <family val="2"/>
      <charset val="238"/>
    </font>
    <font>
      <sz val="8"/>
      <color indexed="56"/>
      <name val="Arial"/>
      <family val="2"/>
      <charset val="238"/>
    </font>
    <font>
      <i/>
      <sz val="6"/>
      <color indexed="56"/>
      <name val="Arial"/>
      <family val="2"/>
      <charset val="238"/>
    </font>
    <font>
      <i/>
      <u/>
      <sz val="6"/>
      <color indexed="56"/>
      <name val="Arial"/>
      <family val="2"/>
      <charset val="238"/>
    </font>
    <font>
      <b/>
      <sz val="9"/>
      <color indexed="56"/>
      <name val="Arial"/>
      <family val="2"/>
      <charset val="238"/>
    </font>
    <font>
      <b/>
      <sz val="8"/>
      <color indexed="56"/>
      <name val="Arial"/>
      <family val="2"/>
      <charset val="238"/>
    </font>
    <font>
      <b/>
      <sz val="14"/>
      <color indexed="56"/>
      <name val="Arial"/>
      <family val="2"/>
      <charset val="238"/>
    </font>
    <font>
      <b/>
      <sz val="16"/>
      <color indexed="56"/>
      <name val="Arial"/>
      <family val="2"/>
      <charset val="238"/>
    </font>
    <font>
      <i/>
      <sz val="12"/>
      <color indexed="56"/>
      <name val="Arial"/>
      <family val="2"/>
      <charset val="238"/>
    </font>
    <font>
      <sz val="12"/>
      <color indexed="56"/>
      <name val="Arial"/>
      <family val="2"/>
      <charset val="238"/>
    </font>
    <font>
      <u/>
      <sz val="11"/>
      <color indexed="56"/>
      <name val="Arial"/>
      <family val="2"/>
      <charset val="238"/>
    </font>
    <font>
      <b/>
      <u/>
      <sz val="10"/>
      <color indexed="56"/>
      <name val="Arial"/>
      <family val="2"/>
      <charset val="238"/>
    </font>
    <font>
      <b/>
      <sz val="10"/>
      <color indexed="25"/>
      <name val="Arial"/>
      <family val="2"/>
      <charset val="238"/>
    </font>
    <font>
      <sz val="8"/>
      <color indexed="25"/>
      <name val="Arial"/>
      <family val="2"/>
      <charset val="238"/>
    </font>
    <font>
      <b/>
      <sz val="8"/>
      <color indexed="25"/>
      <name val="Arial"/>
      <family val="2"/>
      <charset val="238"/>
    </font>
    <font>
      <i/>
      <sz val="8"/>
      <color indexed="56"/>
      <name val="Arial"/>
      <family val="2"/>
      <charset val="238"/>
    </font>
    <font>
      <sz val="6"/>
      <color indexed="56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i/>
      <sz val="6"/>
      <color indexed="25"/>
      <name val="Arial"/>
      <family val="2"/>
      <charset val="238"/>
    </font>
    <font>
      <i/>
      <u/>
      <sz val="6"/>
      <color indexed="25"/>
      <name val="Arial"/>
      <family val="2"/>
      <charset val="238"/>
    </font>
    <font>
      <sz val="10"/>
      <color indexed="56"/>
      <name val="Calibri"/>
      <family val="2"/>
      <charset val="238"/>
    </font>
    <font>
      <b/>
      <sz val="10"/>
      <color indexed="56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0"/>
      <color theme="3" tint="-0.499984740745262"/>
      <name val="Arial"/>
      <family val="2"/>
      <charset val="238"/>
    </font>
    <font>
      <sz val="10"/>
      <color rgb="FF993366"/>
      <name val="Arial"/>
      <family val="2"/>
      <charset val="238"/>
    </font>
    <font>
      <u/>
      <sz val="11"/>
      <color rgb="FF993366"/>
      <name val="Arial"/>
      <family val="2"/>
      <charset val="238"/>
    </font>
    <font>
      <b/>
      <sz val="11"/>
      <color rgb="FF993366"/>
      <name val="Calibri"/>
      <family val="2"/>
      <charset val="238"/>
      <scheme val="minor"/>
    </font>
    <font>
      <sz val="11"/>
      <color rgb="FF993366"/>
      <name val="Calibri"/>
      <family val="2"/>
      <charset val="238"/>
      <scheme val="minor"/>
    </font>
    <font>
      <b/>
      <sz val="16"/>
      <color rgb="FF993366"/>
      <name val="Arial"/>
      <family val="2"/>
      <charset val="238"/>
    </font>
    <font>
      <sz val="12"/>
      <color rgb="FF993366"/>
      <name val="Arial"/>
      <family val="2"/>
      <charset val="238"/>
    </font>
    <font>
      <b/>
      <sz val="10"/>
      <color rgb="FF993366"/>
      <name val="Arial"/>
      <family val="2"/>
      <charset val="238"/>
    </font>
    <font>
      <b/>
      <u/>
      <sz val="10"/>
      <color rgb="FF993366"/>
      <name val="Arial"/>
      <family val="2"/>
      <charset val="238"/>
    </font>
    <font>
      <i/>
      <sz val="12"/>
      <color rgb="FF993366"/>
      <name val="Arial"/>
      <family val="2"/>
      <charset val="238"/>
    </font>
    <font>
      <b/>
      <sz val="13"/>
      <color rgb="FF993366"/>
      <name val="Arial"/>
      <family val="2"/>
      <charset val="238"/>
    </font>
    <font>
      <sz val="8"/>
      <color rgb="FF993366"/>
      <name val="Arial"/>
      <family val="2"/>
      <charset val="238"/>
    </font>
    <font>
      <i/>
      <sz val="10"/>
      <color rgb="FF993366"/>
      <name val="Arial"/>
      <family val="2"/>
      <charset val="238"/>
    </font>
    <font>
      <i/>
      <sz val="6"/>
      <color rgb="FF993366"/>
      <name val="Arial"/>
      <family val="2"/>
      <charset val="238"/>
    </font>
    <font>
      <sz val="10"/>
      <color rgb="FFCC0066"/>
      <name val="Arial"/>
      <family val="2"/>
      <charset val="238"/>
    </font>
    <font>
      <sz val="11"/>
      <color rgb="FFCC0066"/>
      <name val="Calibri"/>
      <family val="2"/>
      <charset val="238"/>
      <scheme val="minor"/>
    </font>
    <font>
      <b/>
      <sz val="10"/>
      <color rgb="FFCC0066"/>
      <name val="Arial"/>
      <family val="2"/>
      <charset val="238"/>
    </font>
    <font>
      <b/>
      <sz val="14"/>
      <color rgb="FF993366"/>
      <name val="Arial"/>
      <family val="2"/>
      <charset val="238"/>
    </font>
    <font>
      <b/>
      <sz val="9"/>
      <color rgb="FF993366"/>
      <name val="Arial"/>
      <family val="2"/>
      <charset val="238"/>
    </font>
    <font>
      <i/>
      <sz val="8"/>
      <color rgb="FF993366"/>
      <name val="Arial"/>
      <family val="2"/>
      <charset val="238"/>
    </font>
    <font>
      <b/>
      <sz val="13"/>
      <color rgb="FF99336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7">
    <border>
      <left/>
      <right/>
      <top/>
      <bottom/>
      <diagonal/>
    </border>
    <border>
      <left style="double">
        <color indexed="56"/>
      </left>
      <right style="thin">
        <color indexed="56"/>
      </right>
      <top style="double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double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double">
        <color indexed="56"/>
      </bottom>
      <diagonal/>
    </border>
    <border>
      <left style="thin">
        <color indexed="56"/>
      </left>
      <right style="double">
        <color indexed="56"/>
      </right>
      <top style="double">
        <color indexed="56"/>
      </top>
      <bottom style="thin">
        <color indexed="56"/>
      </bottom>
      <diagonal/>
    </border>
    <border>
      <left style="thin">
        <color indexed="56"/>
      </left>
      <right style="double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 style="double">
        <color indexed="56"/>
      </right>
      <top style="thin">
        <color indexed="56"/>
      </top>
      <bottom style="double">
        <color indexed="56"/>
      </bottom>
      <diagonal/>
    </border>
    <border>
      <left style="double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double">
        <color indexed="56"/>
      </left>
      <right style="thin">
        <color indexed="56"/>
      </right>
      <top style="thin">
        <color indexed="56"/>
      </top>
      <bottom style="double">
        <color indexed="56"/>
      </bottom>
      <diagonal/>
    </border>
    <border>
      <left style="thin">
        <color indexed="56"/>
      </left>
      <right/>
      <top style="double">
        <color indexed="56"/>
      </top>
      <bottom style="thin">
        <color indexed="56"/>
      </bottom>
      <diagonal/>
    </border>
    <border>
      <left/>
      <right/>
      <top style="double">
        <color indexed="56"/>
      </top>
      <bottom style="thin">
        <color indexed="56"/>
      </bottom>
      <diagonal/>
    </border>
    <border>
      <left/>
      <right style="thin">
        <color indexed="56"/>
      </right>
      <top style="double">
        <color indexed="56"/>
      </top>
      <bottom style="thin">
        <color indexed="56"/>
      </bottom>
      <diagonal/>
    </border>
    <border>
      <left style="thin">
        <color indexed="56"/>
      </left>
      <right/>
      <top style="thin">
        <color indexed="56"/>
      </top>
      <bottom style="thin">
        <color indexed="56"/>
      </bottom>
      <diagonal/>
    </border>
    <border>
      <left/>
      <right/>
      <top style="thin">
        <color indexed="56"/>
      </top>
      <bottom style="thin">
        <color indexed="56"/>
      </bottom>
      <diagonal/>
    </border>
    <border>
      <left/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/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double">
        <color indexed="56"/>
      </left>
      <right style="thin">
        <color indexed="56"/>
      </right>
      <top style="thin">
        <color indexed="56"/>
      </top>
      <bottom/>
      <diagonal/>
    </border>
    <border>
      <left style="double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double">
        <color indexed="56"/>
      </right>
      <top style="thin">
        <color indexed="56"/>
      </top>
      <bottom/>
      <diagonal/>
    </border>
    <border>
      <left style="thin">
        <color indexed="56"/>
      </left>
      <right style="double">
        <color indexed="56"/>
      </right>
      <top/>
      <bottom style="thin">
        <color indexed="56"/>
      </bottom>
      <diagonal/>
    </border>
    <border>
      <left style="thin">
        <color rgb="FF993366"/>
      </left>
      <right style="thin">
        <color rgb="FF993366"/>
      </right>
      <top style="thin">
        <color rgb="FF993366"/>
      </top>
      <bottom style="thin">
        <color rgb="FF993366"/>
      </bottom>
      <diagonal/>
    </border>
    <border>
      <left style="thin">
        <color rgb="FF993366"/>
      </left>
      <right style="thin">
        <color rgb="FF993366"/>
      </right>
      <top style="double">
        <color rgb="FF993366"/>
      </top>
      <bottom style="thin">
        <color rgb="FF993366"/>
      </bottom>
      <diagonal/>
    </border>
    <border>
      <left style="thin">
        <color rgb="FF993366"/>
      </left>
      <right style="thin">
        <color rgb="FF993366"/>
      </right>
      <top style="thin">
        <color rgb="FF993366"/>
      </top>
      <bottom style="double">
        <color rgb="FF993366"/>
      </bottom>
      <diagonal/>
    </border>
    <border>
      <left style="thin">
        <color rgb="FF993366"/>
      </left>
      <right/>
      <top style="thin">
        <color rgb="FF993366"/>
      </top>
      <bottom style="thin">
        <color rgb="FF993366"/>
      </bottom>
      <diagonal/>
    </border>
    <border>
      <left style="thin">
        <color rgb="FF993366"/>
      </left>
      <right style="thin">
        <color rgb="FF993366"/>
      </right>
      <top style="thin">
        <color rgb="FF993366"/>
      </top>
      <bottom/>
      <diagonal/>
    </border>
    <border>
      <left style="thin">
        <color rgb="FF993366"/>
      </left>
      <right style="double">
        <color rgb="FF993366"/>
      </right>
      <top style="double">
        <color rgb="FF993366"/>
      </top>
      <bottom style="thin">
        <color rgb="FF993366"/>
      </bottom>
      <diagonal/>
    </border>
    <border>
      <left style="thin">
        <color rgb="FF993366"/>
      </left>
      <right style="double">
        <color rgb="FF993366"/>
      </right>
      <top style="thin">
        <color rgb="FF993366"/>
      </top>
      <bottom/>
      <diagonal/>
    </border>
    <border>
      <left style="thin">
        <color rgb="FF993366"/>
      </left>
      <right style="double">
        <color rgb="FF993366"/>
      </right>
      <top style="thin">
        <color rgb="FF993366"/>
      </top>
      <bottom style="thin">
        <color rgb="FF993366"/>
      </bottom>
      <diagonal/>
    </border>
    <border>
      <left style="thin">
        <color rgb="FF993366"/>
      </left>
      <right style="double">
        <color rgb="FF993366"/>
      </right>
      <top style="thin">
        <color rgb="FF993366"/>
      </top>
      <bottom style="double">
        <color rgb="FF993366"/>
      </bottom>
      <diagonal/>
    </border>
    <border>
      <left/>
      <right style="thin">
        <color rgb="FF993366"/>
      </right>
      <top style="thin">
        <color rgb="FF993366"/>
      </top>
      <bottom style="thin">
        <color rgb="FF993366"/>
      </bottom>
      <diagonal/>
    </border>
    <border>
      <left style="double">
        <color rgb="FF993366"/>
      </left>
      <right style="thin">
        <color rgb="FF993366"/>
      </right>
      <top style="thin">
        <color rgb="FF993366"/>
      </top>
      <bottom style="thin">
        <color rgb="FF993366"/>
      </bottom>
      <diagonal/>
    </border>
    <border>
      <left style="double">
        <color rgb="FF993366"/>
      </left>
      <right style="thin">
        <color rgb="FF993366"/>
      </right>
      <top style="thin">
        <color rgb="FF993366"/>
      </top>
      <bottom style="double">
        <color rgb="FF993366"/>
      </bottom>
      <diagonal/>
    </border>
    <border>
      <left style="double">
        <color rgb="FF993366"/>
      </left>
      <right style="thin">
        <color rgb="FF993366"/>
      </right>
      <top style="double">
        <color rgb="FF993366"/>
      </top>
      <bottom style="thin">
        <color rgb="FF993366"/>
      </bottom>
      <diagonal/>
    </border>
    <border>
      <left style="double">
        <color rgb="FF993366"/>
      </left>
      <right style="thin">
        <color rgb="FF993366"/>
      </right>
      <top/>
      <bottom style="thin">
        <color rgb="FF993366"/>
      </bottom>
      <diagonal/>
    </border>
    <border>
      <left style="double">
        <color rgb="FF993366"/>
      </left>
      <right style="thin">
        <color rgb="FF993366"/>
      </right>
      <top style="thin">
        <color rgb="FF993366"/>
      </top>
      <bottom/>
      <diagonal/>
    </border>
  </borders>
  <cellStyleXfs count="2">
    <xf numFmtId="0" fontId="0" fillId="0" borderId="0"/>
    <xf numFmtId="0" fontId="1" fillId="0" borderId="0"/>
  </cellStyleXfs>
  <cellXfs count="261">
    <xf numFmtId="0" fontId="0" fillId="0" borderId="0" xfId="0"/>
    <xf numFmtId="0" fontId="2" fillId="0" borderId="0" xfId="1" applyFont="1"/>
    <xf numFmtId="49" fontId="2" fillId="0" borderId="0" xfId="1" applyNumberFormat="1" applyFont="1" applyAlignment="1">
      <alignment wrapText="1"/>
    </xf>
    <xf numFmtId="49" fontId="2" fillId="0" borderId="0" xfId="1" applyNumberFormat="1" applyFont="1"/>
    <xf numFmtId="0" fontId="2" fillId="0" borderId="1" xfId="1" applyFont="1" applyBorder="1" applyAlignment="1">
      <alignment horizontal="center"/>
    </xf>
    <xf numFmtId="49" fontId="2" fillId="0" borderId="2" xfId="1" applyNumberFormat="1" applyFont="1" applyBorder="1" applyAlignment="1">
      <alignment horizontal="center" wrapText="1"/>
    </xf>
    <xf numFmtId="49" fontId="2" fillId="0" borderId="2" xfId="1" applyNumberFormat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4" fillId="0" borderId="0" xfId="1" applyFont="1" applyAlignment="1">
      <alignment vertical="center"/>
    </xf>
    <xf numFmtId="0" fontId="4" fillId="0" borderId="0" xfId="1" applyFont="1"/>
    <xf numFmtId="0" fontId="6" fillId="0" borderId="3" xfId="1" applyFont="1" applyBorder="1" applyAlignment="1">
      <alignment horizontal="center" vertical="center" wrapText="1"/>
    </xf>
    <xf numFmtId="0" fontId="2" fillId="2" borderId="3" xfId="1" applyFont="1" applyFill="1" applyBorder="1"/>
    <xf numFmtId="2" fontId="2" fillId="0" borderId="0" xfId="1" applyNumberFormat="1" applyFont="1"/>
    <xf numFmtId="1" fontId="2" fillId="0" borderId="2" xfId="1" applyNumberFormat="1" applyFont="1" applyBorder="1" applyAlignment="1">
      <alignment horizontal="center"/>
    </xf>
    <xf numFmtId="1" fontId="2" fillId="0" borderId="0" xfId="1" applyNumberFormat="1" applyFont="1"/>
    <xf numFmtId="1" fontId="6" fillId="0" borderId="3" xfId="1" applyNumberFormat="1" applyFont="1" applyBorder="1" applyAlignment="1">
      <alignment horizontal="center" vertical="center" wrapText="1"/>
    </xf>
    <xf numFmtId="1" fontId="4" fillId="0" borderId="3" xfId="1" applyNumberFormat="1" applyFont="1" applyBorder="1" applyAlignment="1">
      <alignment horizontal="center" vertical="center" wrapText="1"/>
    </xf>
    <xf numFmtId="0" fontId="5" fillId="0" borderId="0" xfId="1" applyFont="1"/>
    <xf numFmtId="2" fontId="4" fillId="0" borderId="0" xfId="1" applyNumberFormat="1" applyFont="1"/>
    <xf numFmtId="0" fontId="2" fillId="0" borderId="0" xfId="0" applyFont="1"/>
    <xf numFmtId="49" fontId="2" fillId="0" borderId="0" xfId="0" applyNumberFormat="1" applyFont="1" applyAlignment="1">
      <alignment wrapText="1"/>
    </xf>
    <xf numFmtId="49" fontId="2" fillId="0" borderId="0" xfId="0" applyNumberFormat="1" applyFont="1"/>
    <xf numFmtId="0" fontId="2" fillId="0" borderId="0" xfId="0" applyFont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/>
    <xf numFmtId="49" fontId="12" fillId="0" borderId="0" xfId="0" applyNumberFormat="1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0" fillId="0" borderId="0" xfId="0" applyAlignment="1"/>
    <xf numFmtId="0" fontId="11" fillId="0" borderId="0" xfId="0" applyFont="1" applyAlignment="1">
      <alignment horizontal="left" vertical="center"/>
    </xf>
    <xf numFmtId="49" fontId="13" fillId="0" borderId="0" xfId="0" applyNumberFormat="1" applyFont="1" applyAlignment="1">
      <alignment horizontal="left"/>
    </xf>
    <xf numFmtId="0" fontId="27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 shrinkToFit="1"/>
    </xf>
    <xf numFmtId="0" fontId="3" fillId="0" borderId="0" xfId="0" applyFont="1" applyAlignment="1" applyProtection="1">
      <alignment horizontal="left"/>
    </xf>
    <xf numFmtId="0" fontId="27" fillId="0" borderId="0" xfId="0" applyFont="1" applyAlignment="1"/>
    <xf numFmtId="0" fontId="4" fillId="0" borderId="0" xfId="0" applyFont="1"/>
    <xf numFmtId="49" fontId="2" fillId="0" borderId="0" xfId="0" applyNumberFormat="1" applyFont="1" applyAlignment="1"/>
    <xf numFmtId="0" fontId="2" fillId="0" borderId="0" xfId="0" applyFont="1" applyAlignment="1"/>
    <xf numFmtId="0" fontId="28" fillId="2" borderId="3" xfId="1" applyFont="1" applyFill="1" applyBorder="1" applyAlignment="1">
      <alignment horizontal="center" vertical="center"/>
    </xf>
    <xf numFmtId="49" fontId="29" fillId="0" borderId="0" xfId="0" applyNumberFormat="1" applyFont="1" applyBorder="1" applyAlignment="1">
      <alignment horizontal="center" vertical="center"/>
    </xf>
    <xf numFmtId="49" fontId="29" fillId="0" borderId="0" xfId="0" applyNumberFormat="1" applyFont="1" applyBorder="1"/>
    <xf numFmtId="0" fontId="29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left"/>
    </xf>
    <xf numFmtId="0" fontId="31" fillId="0" borderId="0" xfId="0" applyFont="1" applyBorder="1" applyAlignment="1">
      <alignment wrapText="1"/>
    </xf>
    <xf numFmtId="49" fontId="29" fillId="0" borderId="0" xfId="0" applyNumberFormat="1" applyFont="1" applyBorder="1" applyAlignment="1"/>
    <xf numFmtId="0" fontId="29" fillId="0" borderId="0" xfId="0" applyFont="1" applyBorder="1" applyAlignment="1"/>
    <xf numFmtId="0" fontId="29" fillId="0" borderId="0" xfId="0" applyFont="1" applyBorder="1"/>
    <xf numFmtId="0" fontId="32" fillId="0" borderId="0" xfId="0" applyFont="1" applyBorder="1" applyAlignment="1"/>
    <xf numFmtId="0" fontId="33" fillId="0" borderId="0" xfId="0" applyFont="1" applyBorder="1" applyAlignment="1">
      <alignment horizontal="left" vertical="center"/>
    </xf>
    <xf numFmtId="0" fontId="31" fillId="0" borderId="0" xfId="0" applyFont="1" applyBorder="1" applyAlignment="1"/>
    <xf numFmtId="49" fontId="34" fillId="0" borderId="0" xfId="0" applyNumberFormat="1" applyFont="1" applyBorder="1" applyAlignment="1">
      <alignment horizontal="left"/>
    </xf>
    <xf numFmtId="0" fontId="29" fillId="0" borderId="0" xfId="0" applyFont="1" applyBorder="1" applyAlignment="1">
      <alignment horizontal="center"/>
    </xf>
    <xf numFmtId="49" fontId="29" fillId="0" borderId="0" xfId="0" applyNumberFormat="1" applyFont="1" applyBorder="1" applyAlignment="1">
      <alignment wrapText="1"/>
    </xf>
    <xf numFmtId="0" fontId="35" fillId="0" borderId="0" xfId="0" applyFont="1" applyBorder="1"/>
    <xf numFmtId="0" fontId="36" fillId="0" borderId="0" xfId="0" applyFont="1" applyBorder="1" applyAlignment="1">
      <alignment horizontal="left" shrinkToFit="1"/>
    </xf>
    <xf numFmtId="49" fontId="37" fillId="0" borderId="0" xfId="0" applyNumberFormat="1" applyFont="1" applyBorder="1"/>
    <xf numFmtId="0" fontId="38" fillId="0" borderId="0" xfId="0" applyFont="1" applyBorder="1" applyAlignment="1">
      <alignment horizontal="center" vertical="center"/>
    </xf>
    <xf numFmtId="0" fontId="38" fillId="0" borderId="0" xfId="0" applyFont="1" applyBorder="1" applyAlignment="1">
      <alignment horizontal="left"/>
    </xf>
    <xf numFmtId="0" fontId="30" fillId="0" borderId="0" xfId="0" applyFont="1" applyBorder="1" applyAlignment="1">
      <alignment horizontal="center"/>
    </xf>
    <xf numFmtId="0" fontId="29" fillId="0" borderId="0" xfId="1" applyFont="1" applyBorder="1" applyAlignment="1">
      <alignment horizontal="center"/>
    </xf>
    <xf numFmtId="49" fontId="29" fillId="0" borderId="0" xfId="1" applyNumberFormat="1" applyFont="1" applyBorder="1" applyAlignment="1">
      <alignment wrapText="1"/>
    </xf>
    <xf numFmtId="49" fontId="29" fillId="0" borderId="0" xfId="1" applyNumberFormat="1" applyFont="1" applyBorder="1"/>
    <xf numFmtId="1" fontId="29" fillId="0" borderId="0" xfId="1" applyNumberFormat="1" applyFont="1" applyBorder="1"/>
    <xf numFmtId="0" fontId="39" fillId="0" borderId="0" xfId="1" applyFont="1" applyBorder="1"/>
    <xf numFmtId="0" fontId="29" fillId="0" borderId="0" xfId="1" applyFont="1" applyBorder="1"/>
    <xf numFmtId="2" fontId="29" fillId="0" borderId="0" xfId="1" applyNumberFormat="1" applyFont="1" applyBorder="1"/>
    <xf numFmtId="2" fontId="35" fillId="0" borderId="0" xfId="1" applyNumberFormat="1" applyFont="1" applyBorder="1"/>
    <xf numFmtId="0" fontId="35" fillId="0" borderId="0" xfId="1" applyFont="1" applyBorder="1" applyAlignment="1">
      <alignment vertical="center"/>
    </xf>
    <xf numFmtId="0" fontId="35" fillId="0" borderId="0" xfId="1" applyFont="1" applyBorder="1"/>
    <xf numFmtId="0" fontId="40" fillId="2" borderId="22" xfId="1" applyFont="1" applyFill="1" applyBorder="1" applyAlignment="1">
      <alignment horizontal="center" vertical="center"/>
    </xf>
    <xf numFmtId="0" fontId="41" fillId="0" borderId="22" xfId="1" applyFont="1" applyBorder="1" applyAlignment="1">
      <alignment horizontal="center" vertical="center" wrapText="1"/>
    </xf>
    <xf numFmtId="0" fontId="29" fillId="2" borderId="22" xfId="1" applyFont="1" applyFill="1" applyBorder="1"/>
    <xf numFmtId="49" fontId="29" fillId="0" borderId="23" xfId="1" applyNumberFormat="1" applyFont="1" applyBorder="1" applyAlignment="1">
      <alignment horizontal="center" wrapText="1"/>
    </xf>
    <xf numFmtId="49" fontId="29" fillId="0" borderId="23" xfId="1" applyNumberFormat="1" applyFont="1" applyBorder="1" applyAlignment="1">
      <alignment horizontal="center"/>
    </xf>
    <xf numFmtId="0" fontId="29" fillId="0" borderId="23" xfId="1" applyFont="1" applyBorder="1" applyAlignment="1">
      <alignment horizontal="center"/>
    </xf>
    <xf numFmtId="1" fontId="29" fillId="0" borderId="23" xfId="1" applyNumberFormat="1" applyFont="1" applyBorder="1" applyAlignment="1">
      <alignment horizontal="center"/>
    </xf>
    <xf numFmtId="0" fontId="27" fillId="0" borderId="0" xfId="0" applyFont="1" applyAlignment="1" applyProtection="1">
      <alignment wrapText="1"/>
      <protection locked="0"/>
    </xf>
    <xf numFmtId="0" fontId="31" fillId="0" borderId="0" xfId="0" applyFont="1" applyBorder="1" applyAlignment="1" applyProtection="1">
      <alignment wrapText="1"/>
      <protection locked="0"/>
    </xf>
    <xf numFmtId="49" fontId="1" fillId="0" borderId="22" xfId="1" applyNumberFormat="1" applyFont="1" applyBorder="1" applyAlignment="1" applyProtection="1">
      <alignment horizontal="left" vertical="center" wrapText="1"/>
      <protection locked="0"/>
    </xf>
    <xf numFmtId="164" fontId="1" fillId="0" borderId="22" xfId="1" applyNumberFormat="1" applyFont="1" applyBorder="1" applyAlignment="1" applyProtection="1">
      <alignment horizontal="center" vertical="center"/>
      <protection locked="0"/>
    </xf>
    <xf numFmtId="49" fontId="1" fillId="0" borderId="22" xfId="1" applyNumberFormat="1" applyFont="1" applyBorder="1" applyAlignment="1" applyProtection="1">
      <alignment horizontal="center" vertical="center"/>
      <protection locked="0"/>
    </xf>
    <xf numFmtId="1" fontId="1" fillId="0" borderId="22" xfId="1" applyNumberFormat="1" applyFont="1" applyBorder="1" applyAlignment="1" applyProtection="1">
      <alignment horizontal="center" vertical="center"/>
      <protection locked="0"/>
    </xf>
    <xf numFmtId="0" fontId="21" fillId="0" borderId="22" xfId="1" applyFont="1" applyBorder="1" applyAlignment="1" applyProtection="1">
      <alignment horizontal="center" vertical="center"/>
      <protection locked="0"/>
    </xf>
    <xf numFmtId="0" fontId="1" fillId="0" borderId="22" xfId="1" applyFont="1" applyBorder="1" applyAlignment="1" applyProtection="1">
      <alignment horizontal="center" vertical="center"/>
      <protection locked="0"/>
    </xf>
    <xf numFmtId="2" fontId="22" fillId="0" borderId="22" xfId="1" applyNumberFormat="1" applyFont="1" applyBorder="1" applyAlignment="1" applyProtection="1">
      <alignment horizontal="center" vertical="center"/>
      <protection locked="0"/>
    </xf>
    <xf numFmtId="49" fontId="1" fillId="0" borderId="24" xfId="1" applyNumberFormat="1" applyFont="1" applyBorder="1" applyAlignment="1" applyProtection="1">
      <alignment horizontal="left" vertical="center" wrapText="1"/>
      <protection locked="0"/>
    </xf>
    <xf numFmtId="164" fontId="1" fillId="0" borderId="24" xfId="1" applyNumberFormat="1" applyFont="1" applyBorder="1" applyAlignment="1" applyProtection="1">
      <alignment horizontal="center" vertical="center"/>
      <protection locked="0"/>
    </xf>
    <xf numFmtId="49" fontId="1" fillId="0" borderId="24" xfId="1" applyNumberFormat="1" applyFont="1" applyBorder="1" applyAlignment="1" applyProtection="1">
      <alignment horizontal="center" vertical="center"/>
      <protection locked="0"/>
    </xf>
    <xf numFmtId="1" fontId="1" fillId="0" borderId="24" xfId="1" applyNumberFormat="1" applyFont="1" applyBorder="1" applyAlignment="1" applyProtection="1">
      <alignment horizontal="center" vertical="center"/>
      <protection locked="0"/>
    </xf>
    <xf numFmtId="0" fontId="21" fillId="0" borderId="24" xfId="1" applyFont="1" applyBorder="1" applyAlignment="1" applyProtection="1">
      <alignment horizontal="center" vertical="center"/>
      <protection locked="0"/>
    </xf>
    <xf numFmtId="0" fontId="1" fillId="0" borderId="24" xfId="1" applyFont="1" applyBorder="1" applyAlignment="1" applyProtection="1">
      <alignment horizontal="center" vertical="center"/>
      <protection locked="0"/>
    </xf>
    <xf numFmtId="2" fontId="22" fillId="0" borderId="24" xfId="1" applyNumberFormat="1" applyFont="1" applyBorder="1" applyAlignment="1" applyProtection="1">
      <alignment horizontal="center" vertical="center"/>
      <protection locked="0"/>
    </xf>
    <xf numFmtId="49" fontId="1" fillId="0" borderId="3" xfId="1" applyNumberFormat="1" applyFont="1" applyBorder="1" applyAlignment="1" applyProtection="1">
      <alignment horizontal="left" vertical="center" wrapText="1"/>
      <protection locked="0"/>
    </xf>
    <xf numFmtId="164" fontId="1" fillId="0" borderId="3" xfId="1" applyNumberFormat="1" applyFont="1" applyBorder="1" applyAlignment="1" applyProtection="1">
      <alignment horizontal="center" vertical="center"/>
      <protection locked="0"/>
    </xf>
    <xf numFmtId="49" fontId="1" fillId="0" borderId="3" xfId="1" applyNumberFormat="1" applyFont="1" applyBorder="1" applyAlignment="1" applyProtection="1">
      <alignment horizontal="center" vertical="center"/>
      <protection locked="0"/>
    </xf>
    <xf numFmtId="1" fontId="1" fillId="0" borderId="3" xfId="1" applyNumberFormat="1" applyFont="1" applyBorder="1" applyAlignment="1" applyProtection="1">
      <alignment horizontal="center" vertical="center"/>
      <protection locked="0"/>
    </xf>
    <xf numFmtId="0" fontId="21" fillId="0" borderId="3" xfId="1" applyFont="1" applyBorder="1" applyAlignment="1" applyProtection="1">
      <alignment horizontal="center" vertical="center"/>
      <protection locked="0"/>
    </xf>
    <xf numFmtId="0" fontId="1" fillId="0" borderId="3" xfId="1" applyFont="1" applyBorder="1" applyAlignment="1" applyProtection="1">
      <alignment horizontal="center" vertical="center"/>
      <protection locked="0"/>
    </xf>
    <xf numFmtId="2" fontId="22" fillId="0" borderId="3" xfId="1" applyNumberFormat="1" applyFont="1" applyBorder="1" applyAlignment="1" applyProtection="1">
      <alignment horizontal="center" vertical="center"/>
      <protection locked="0"/>
    </xf>
    <xf numFmtId="49" fontId="1" fillId="0" borderId="4" xfId="1" applyNumberFormat="1" applyFont="1" applyBorder="1" applyAlignment="1" applyProtection="1">
      <alignment horizontal="left" vertical="center" wrapText="1"/>
      <protection locked="0"/>
    </xf>
    <xf numFmtId="164" fontId="1" fillId="0" borderId="4" xfId="1" applyNumberFormat="1" applyFont="1" applyBorder="1" applyAlignment="1" applyProtection="1">
      <alignment horizontal="center" vertical="center"/>
      <protection locked="0"/>
    </xf>
    <xf numFmtId="49" fontId="1" fillId="0" borderId="4" xfId="1" applyNumberFormat="1" applyFont="1" applyBorder="1" applyAlignment="1" applyProtection="1">
      <alignment horizontal="center" vertical="center"/>
      <protection locked="0"/>
    </xf>
    <xf numFmtId="1" fontId="1" fillId="0" borderId="4" xfId="1" applyNumberFormat="1" applyFont="1" applyBorder="1" applyAlignment="1" applyProtection="1">
      <alignment horizontal="center" vertical="center"/>
      <protection locked="0"/>
    </xf>
    <xf numFmtId="0" fontId="21" fillId="0" borderId="4" xfId="1" applyFont="1" applyBorder="1" applyAlignment="1" applyProtection="1">
      <alignment horizontal="center" vertical="center"/>
      <protection locked="0"/>
    </xf>
    <xf numFmtId="0" fontId="1" fillId="0" borderId="4" xfId="1" applyFont="1" applyBorder="1" applyAlignment="1" applyProtection="1">
      <alignment horizontal="center" vertical="center"/>
      <protection locked="0"/>
    </xf>
    <xf numFmtId="2" fontId="22" fillId="0" borderId="4" xfId="1" applyNumberFormat="1" applyFont="1" applyBorder="1" applyAlignment="1" applyProtection="1">
      <alignment horizontal="center" vertical="center"/>
      <protection locked="0"/>
    </xf>
    <xf numFmtId="49" fontId="25" fillId="0" borderId="0" xfId="0" applyNumberFormat="1" applyFont="1"/>
    <xf numFmtId="0" fontId="26" fillId="0" borderId="0" xfId="0" applyFont="1"/>
    <xf numFmtId="0" fontId="38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4" fontId="1" fillId="0" borderId="3" xfId="1" applyNumberFormat="1" applyFont="1" applyBorder="1" applyAlignment="1" applyProtection="1">
      <alignment horizontal="center" vertical="center"/>
      <protection locked="0"/>
    </xf>
    <xf numFmtId="4" fontId="2" fillId="0" borderId="0" xfId="0" applyNumberFormat="1" applyFont="1" applyAlignment="1"/>
    <xf numFmtId="4" fontId="0" fillId="0" borderId="0" xfId="0" applyNumberFormat="1" applyAlignment="1"/>
    <xf numFmtId="4" fontId="2" fillId="0" borderId="0" xfId="0" applyNumberFormat="1" applyFont="1"/>
    <xf numFmtId="4" fontId="2" fillId="0" borderId="0" xfId="1" applyNumberFormat="1" applyFont="1"/>
    <xf numFmtId="4" fontId="1" fillId="0" borderId="4" xfId="1" applyNumberFormat="1" applyFont="1" applyBorder="1" applyAlignment="1" applyProtection="1">
      <alignment horizontal="center" vertical="center"/>
      <protection locked="0"/>
    </xf>
    <xf numFmtId="2" fontId="2" fillId="0" borderId="0" xfId="0" applyNumberFormat="1" applyFont="1" applyAlignment="1"/>
    <xf numFmtId="2" fontId="0" fillId="0" borderId="0" xfId="0" applyNumberFormat="1" applyAlignment="1"/>
    <xf numFmtId="2" fontId="2" fillId="0" borderId="0" xfId="0" applyNumberFormat="1" applyFont="1"/>
    <xf numFmtId="0" fontId="2" fillId="0" borderId="0" xfId="0" applyFont="1" applyAlignment="1" applyProtection="1"/>
    <xf numFmtId="0" fontId="2" fillId="0" borderId="0" xfId="0" applyFont="1" applyProtection="1"/>
    <xf numFmtId="0" fontId="0" fillId="0" borderId="0" xfId="0" applyAlignment="1" applyProtection="1"/>
    <xf numFmtId="0" fontId="2" fillId="0" borderId="0" xfId="1" applyFont="1" applyProtection="1"/>
    <xf numFmtId="0" fontId="2" fillId="0" borderId="0" xfId="1" applyFont="1" applyAlignment="1" applyProtection="1">
      <alignment horizontal="center"/>
    </xf>
    <xf numFmtId="0" fontId="4" fillId="0" borderId="0" xfId="1" applyFont="1" applyProtection="1"/>
    <xf numFmtId="1" fontId="2" fillId="0" borderId="3" xfId="1" applyNumberFormat="1" applyFont="1" applyBorder="1" applyProtection="1"/>
    <xf numFmtId="49" fontId="2" fillId="0" borderId="3" xfId="1" applyNumberFormat="1" applyFont="1" applyBorder="1" applyProtection="1"/>
    <xf numFmtId="49" fontId="2" fillId="0" borderId="0" xfId="1" applyNumberFormat="1" applyFont="1" applyBorder="1" applyProtection="1"/>
    <xf numFmtId="49" fontId="2" fillId="0" borderId="0" xfId="1" applyNumberFormat="1" applyFont="1" applyProtection="1"/>
    <xf numFmtId="0" fontId="2" fillId="0" borderId="3" xfId="1" applyNumberFormat="1" applyFont="1" applyBorder="1" applyProtection="1"/>
    <xf numFmtId="1" fontId="29" fillId="0" borderId="0" xfId="0" applyNumberFormat="1" applyFont="1" applyBorder="1" applyAlignment="1"/>
    <xf numFmtId="1" fontId="32" fillId="0" borderId="0" xfId="0" applyNumberFormat="1" applyFont="1" applyBorder="1" applyAlignment="1"/>
    <xf numFmtId="1" fontId="29" fillId="0" borderId="0" xfId="0" applyNumberFormat="1" applyFont="1" applyBorder="1"/>
    <xf numFmtId="0" fontId="42" fillId="0" borderId="0" xfId="0" applyFont="1" applyBorder="1" applyAlignment="1" applyProtection="1"/>
    <xf numFmtId="0" fontId="42" fillId="0" borderId="0" xfId="0" applyFont="1" applyBorder="1" applyProtection="1"/>
    <xf numFmtId="0" fontId="43" fillId="0" borderId="0" xfId="0" applyFont="1" applyBorder="1" applyAlignment="1" applyProtection="1"/>
    <xf numFmtId="0" fontId="42" fillId="0" borderId="0" xfId="1" applyFont="1" applyBorder="1" applyProtection="1"/>
    <xf numFmtId="0" fontId="42" fillId="0" borderId="0" xfId="1" applyFont="1" applyBorder="1" applyAlignment="1" applyProtection="1">
      <alignment horizontal="center"/>
    </xf>
    <xf numFmtId="0" fontId="44" fillId="0" borderId="0" xfId="1" applyFont="1" applyBorder="1" applyProtection="1"/>
    <xf numFmtId="1" fontId="42" fillId="0" borderId="3" xfId="1" applyNumberFormat="1" applyFont="1" applyBorder="1" applyProtection="1"/>
    <xf numFmtId="49" fontId="42" fillId="0" borderId="3" xfId="1" applyNumberFormat="1" applyFont="1" applyBorder="1" applyProtection="1"/>
    <xf numFmtId="49" fontId="42" fillId="0" borderId="0" xfId="1" applyNumberFormat="1" applyFont="1" applyBorder="1" applyProtection="1"/>
    <xf numFmtId="0" fontId="42" fillId="0" borderId="3" xfId="1" applyNumberFormat="1" applyFont="1" applyBorder="1" applyProtection="1"/>
    <xf numFmtId="0" fontId="1" fillId="0" borderId="25" xfId="1" applyFont="1" applyBorder="1" applyAlignment="1" applyProtection="1">
      <alignment horizontal="center" vertical="center"/>
      <protection locked="0"/>
    </xf>
    <xf numFmtId="4" fontId="1" fillId="0" borderId="22" xfId="1" applyNumberFormat="1" applyFont="1" applyBorder="1" applyAlignment="1" applyProtection="1">
      <alignment horizontal="center" vertical="center"/>
      <protection locked="0"/>
    </xf>
    <xf numFmtId="4" fontId="1" fillId="0" borderId="24" xfId="1" applyNumberFormat="1" applyFont="1" applyBorder="1" applyAlignment="1" applyProtection="1">
      <alignment horizontal="center" vertical="center"/>
      <protection locked="0"/>
    </xf>
    <xf numFmtId="3" fontId="2" fillId="0" borderId="2" xfId="1" applyNumberFormat="1" applyFont="1" applyBorder="1" applyAlignment="1" applyProtection="1">
      <alignment horizontal="center"/>
      <protection locked="0"/>
    </xf>
    <xf numFmtId="0" fontId="4" fillId="0" borderId="2" xfId="1" applyFont="1" applyBorder="1" applyAlignment="1" applyProtection="1">
      <alignment horizontal="center"/>
      <protection hidden="1"/>
    </xf>
    <xf numFmtId="0" fontId="6" fillId="0" borderId="3" xfId="1" applyFont="1" applyBorder="1" applyAlignment="1" applyProtection="1">
      <alignment horizontal="center" vertical="center" wrapText="1"/>
      <protection hidden="1"/>
    </xf>
    <xf numFmtId="0" fontId="1" fillId="0" borderId="3" xfId="1" applyFont="1" applyBorder="1" applyAlignment="1" applyProtection="1">
      <alignment horizontal="center" vertical="center"/>
      <protection hidden="1"/>
    </xf>
    <xf numFmtId="0" fontId="1" fillId="0" borderId="4" xfId="1" applyFont="1" applyBorder="1" applyAlignment="1" applyProtection="1">
      <alignment horizontal="center" vertical="center"/>
      <protection hidden="1"/>
    </xf>
    <xf numFmtId="1" fontId="2" fillId="0" borderId="2" xfId="1" applyNumberFormat="1" applyFont="1" applyBorder="1" applyAlignment="1" applyProtection="1">
      <alignment horizontal="center"/>
      <protection hidden="1"/>
    </xf>
    <xf numFmtId="2" fontId="6" fillId="0" borderId="3" xfId="1" applyNumberFormat="1" applyFont="1" applyBorder="1" applyAlignment="1" applyProtection="1">
      <alignment horizontal="center" vertical="center" wrapText="1"/>
      <protection hidden="1"/>
    </xf>
    <xf numFmtId="0" fontId="20" fillId="0" borderId="0" xfId="1" applyFont="1" applyAlignment="1" applyProtection="1">
      <alignment vertical="center" wrapText="1"/>
      <protection hidden="1"/>
    </xf>
    <xf numFmtId="2" fontId="1" fillId="0" borderId="3" xfId="1" applyNumberFormat="1" applyFont="1" applyBorder="1" applyAlignment="1" applyProtection="1">
      <alignment horizontal="center" vertical="center"/>
      <protection hidden="1"/>
    </xf>
    <xf numFmtId="1" fontId="1" fillId="0" borderId="3" xfId="1" applyNumberFormat="1" applyFont="1" applyBorder="1" applyAlignment="1" applyProtection="1">
      <alignment horizontal="center" vertical="center"/>
      <protection hidden="1"/>
    </xf>
    <xf numFmtId="2" fontId="1" fillId="0" borderId="4" xfId="1" applyNumberFormat="1" applyFont="1" applyBorder="1" applyAlignment="1" applyProtection="1">
      <alignment horizontal="center" vertical="center"/>
      <protection hidden="1"/>
    </xf>
    <xf numFmtId="1" fontId="4" fillId="0" borderId="2" xfId="1" applyNumberFormat="1" applyFont="1" applyBorder="1" applyAlignment="1" applyProtection="1">
      <alignment horizontal="center"/>
      <protection hidden="1"/>
    </xf>
    <xf numFmtId="1" fontId="4" fillId="0" borderId="5" xfId="1" applyNumberFormat="1" applyFont="1" applyBorder="1" applyAlignment="1" applyProtection="1">
      <alignment horizontal="center"/>
      <protection hidden="1"/>
    </xf>
    <xf numFmtId="2" fontId="6" fillId="0" borderId="6" xfId="1" applyNumberFormat="1" applyFont="1" applyBorder="1" applyAlignment="1" applyProtection="1">
      <alignment horizontal="center" vertical="center" wrapText="1"/>
      <protection hidden="1"/>
    </xf>
    <xf numFmtId="2" fontId="22" fillId="0" borderId="6" xfId="1" applyNumberFormat="1" applyFont="1" applyBorder="1" applyAlignment="1" applyProtection="1">
      <alignment horizontal="center" vertical="center"/>
      <protection hidden="1"/>
    </xf>
    <xf numFmtId="2" fontId="22" fillId="0" borderId="7" xfId="1" applyNumberFormat="1" applyFont="1" applyBorder="1" applyAlignment="1" applyProtection="1">
      <alignment horizontal="center" vertical="center"/>
      <protection hidden="1"/>
    </xf>
    <xf numFmtId="1" fontId="29" fillId="0" borderId="23" xfId="1" applyNumberFormat="1" applyFont="1" applyBorder="1" applyAlignment="1" applyProtection="1">
      <alignment horizontal="center"/>
      <protection hidden="1"/>
    </xf>
    <xf numFmtId="2" fontId="41" fillId="0" borderId="26" xfId="1" applyNumberFormat="1" applyFont="1" applyBorder="1" applyAlignment="1" applyProtection="1">
      <alignment horizontal="center" vertical="center" wrapText="1"/>
      <protection hidden="1"/>
    </xf>
    <xf numFmtId="2" fontId="1" fillId="0" borderId="22" xfId="1" applyNumberFormat="1" applyFont="1" applyBorder="1" applyAlignment="1" applyProtection="1">
      <alignment horizontal="center" vertical="center"/>
      <protection hidden="1"/>
    </xf>
    <xf numFmtId="1" fontId="1" fillId="0" borderId="22" xfId="1" applyNumberFormat="1" applyFont="1" applyBorder="1" applyAlignment="1" applyProtection="1">
      <alignment horizontal="center" vertical="center"/>
      <protection hidden="1"/>
    </xf>
    <xf numFmtId="2" fontId="1" fillId="0" borderId="24" xfId="1" applyNumberFormat="1" applyFont="1" applyBorder="1" applyAlignment="1" applyProtection="1">
      <alignment horizontal="center" vertical="center"/>
      <protection hidden="1"/>
    </xf>
    <xf numFmtId="1" fontId="1" fillId="0" borderId="24" xfId="1" applyNumberFormat="1" applyFont="1" applyBorder="1" applyAlignment="1" applyProtection="1">
      <alignment horizontal="center" vertical="center"/>
      <protection hidden="1"/>
    </xf>
    <xf numFmtId="1" fontId="35" fillId="0" borderId="23" xfId="1" applyNumberFormat="1" applyFont="1" applyBorder="1" applyAlignment="1" applyProtection="1">
      <alignment horizontal="center"/>
      <protection hidden="1"/>
    </xf>
    <xf numFmtId="1" fontId="35" fillId="0" borderId="27" xfId="1" applyNumberFormat="1" applyFont="1" applyBorder="1" applyAlignment="1" applyProtection="1">
      <alignment horizontal="center"/>
      <protection hidden="1"/>
    </xf>
    <xf numFmtId="1" fontId="41" fillId="0" borderId="26" xfId="1" applyNumberFormat="1" applyFont="1" applyBorder="1" applyAlignment="1" applyProtection="1">
      <alignment horizontal="center" vertical="center" wrapText="1"/>
      <protection hidden="1"/>
    </xf>
    <xf numFmtId="2" fontId="41" fillId="0" borderId="28" xfId="1" applyNumberFormat="1" applyFont="1" applyBorder="1" applyAlignment="1" applyProtection="1">
      <alignment horizontal="center" vertical="center" wrapText="1"/>
      <protection hidden="1"/>
    </xf>
    <xf numFmtId="0" fontId="1" fillId="0" borderId="22" xfId="1" applyFont="1" applyBorder="1" applyAlignment="1" applyProtection="1">
      <alignment horizontal="center" vertical="center"/>
      <protection hidden="1"/>
    </xf>
    <xf numFmtId="2" fontId="22" fillId="0" borderId="29" xfId="1" applyNumberFormat="1" applyFont="1" applyBorder="1" applyAlignment="1" applyProtection="1">
      <alignment horizontal="center" vertical="center"/>
      <protection hidden="1"/>
    </xf>
    <xf numFmtId="0" fontId="1" fillId="0" borderId="24" xfId="1" applyFont="1" applyBorder="1" applyAlignment="1" applyProtection="1">
      <alignment horizontal="center" vertical="center"/>
      <protection hidden="1"/>
    </xf>
    <xf numFmtId="2" fontId="22" fillId="0" borderId="30" xfId="1" applyNumberFormat="1" applyFont="1" applyBorder="1" applyAlignment="1" applyProtection="1">
      <alignment horizontal="center" vertical="center"/>
      <protection hidden="1"/>
    </xf>
    <xf numFmtId="0" fontId="1" fillId="0" borderId="8" xfId="1" applyFont="1" applyBorder="1" applyAlignment="1" applyProtection="1">
      <alignment horizontal="center" vertical="center"/>
      <protection hidden="1"/>
    </xf>
    <xf numFmtId="0" fontId="1" fillId="0" borderId="9" xfId="1" applyFont="1" applyBorder="1" applyAlignment="1" applyProtection="1">
      <alignment horizontal="center" vertical="center"/>
      <protection hidden="1"/>
    </xf>
    <xf numFmtId="49" fontId="1" fillId="0" borderId="31" xfId="1" applyNumberFormat="1" applyFont="1" applyBorder="1" applyAlignment="1" applyProtection="1">
      <alignment horizontal="left" vertical="center" wrapText="1"/>
      <protection locked="0"/>
    </xf>
    <xf numFmtId="0" fontId="1" fillId="0" borderId="32" xfId="1" applyFont="1" applyBorder="1" applyAlignment="1" applyProtection="1">
      <alignment horizontal="center" vertical="center"/>
      <protection hidden="1"/>
    </xf>
    <xf numFmtId="0" fontId="1" fillId="0" borderId="33" xfId="1" applyFont="1" applyBorder="1" applyAlignment="1" applyProtection="1">
      <alignment horizontal="center" vertical="center"/>
      <protection hidden="1"/>
    </xf>
    <xf numFmtId="0" fontId="29" fillId="0" borderId="34" xfId="1" applyFont="1" applyBorder="1" applyAlignment="1" applyProtection="1">
      <alignment horizontal="center"/>
      <protection hidden="1"/>
    </xf>
    <xf numFmtId="0" fontId="1" fillId="0" borderId="35" xfId="1" applyFont="1" applyBorder="1" applyAlignment="1" applyProtection="1">
      <alignment horizontal="center" vertical="center"/>
      <protection hidden="1"/>
    </xf>
    <xf numFmtId="1" fontId="41" fillId="0" borderId="32" xfId="1" applyNumberFormat="1" applyFont="1" applyBorder="1" applyAlignment="1">
      <alignment horizontal="center" vertical="center" wrapText="1"/>
    </xf>
    <xf numFmtId="1" fontId="6" fillId="0" borderId="8" xfId="1" applyNumberFormat="1" applyFont="1" applyBorder="1" applyAlignment="1">
      <alignment horizontal="center" vertical="center" wrapText="1"/>
    </xf>
    <xf numFmtId="1" fontId="41" fillId="0" borderId="22" xfId="1" applyNumberFormat="1" applyFont="1" applyBorder="1" applyAlignment="1">
      <alignment horizontal="center" vertical="center" wrapText="1"/>
    </xf>
    <xf numFmtId="1" fontId="35" fillId="0" borderId="22" xfId="1" applyNumberFormat="1" applyFont="1" applyBorder="1" applyAlignment="1">
      <alignment horizontal="center" vertical="center" wrapText="1"/>
    </xf>
    <xf numFmtId="165" fontId="0" fillId="0" borderId="0" xfId="0" applyNumberFormat="1"/>
    <xf numFmtId="0" fontId="0" fillId="0" borderId="0" xfId="0" applyProtection="1">
      <protection hidden="1"/>
    </xf>
    <xf numFmtId="4" fontId="0" fillId="0" borderId="0" xfId="0" applyNumberFormat="1" applyProtection="1">
      <protection hidden="1"/>
    </xf>
    <xf numFmtId="0" fontId="2" fillId="0" borderId="0" xfId="0" applyFont="1" applyProtection="1">
      <protection hidden="1"/>
    </xf>
    <xf numFmtId="165" fontId="0" fillId="0" borderId="0" xfId="0" applyNumberFormat="1" applyProtection="1">
      <protection hidden="1"/>
    </xf>
    <xf numFmtId="1" fontId="2" fillId="0" borderId="3" xfId="1" applyNumberFormat="1" applyFont="1" applyBorder="1" applyProtection="1">
      <protection hidden="1"/>
    </xf>
    <xf numFmtId="49" fontId="2" fillId="0" borderId="3" xfId="1" applyNumberFormat="1" applyFont="1" applyBorder="1" applyProtection="1">
      <protection hidden="1"/>
    </xf>
    <xf numFmtId="49" fontId="2" fillId="0" borderId="0" xfId="1" applyNumberFormat="1" applyFont="1" applyProtection="1">
      <protection hidden="1"/>
    </xf>
    <xf numFmtId="0" fontId="2" fillId="0" borderId="3" xfId="1" applyNumberFormat="1" applyFont="1" applyBorder="1" applyProtection="1">
      <protection hidden="1"/>
    </xf>
    <xf numFmtId="0" fontId="48" fillId="0" borderId="0" xfId="0" applyFont="1" applyBorder="1" applyAlignment="1" applyProtection="1">
      <alignment horizontal="left"/>
    </xf>
    <xf numFmtId="2" fontId="4" fillId="0" borderId="20" xfId="1" applyNumberFormat="1" applyFont="1" applyBorder="1" applyAlignment="1" applyProtection="1">
      <alignment horizontal="center" vertical="center" wrapText="1"/>
      <protection hidden="1"/>
    </xf>
    <xf numFmtId="0" fontId="0" fillId="0" borderId="21" xfId="0" applyBorder="1" applyAlignment="1" applyProtection="1">
      <alignment horizontal="center" vertical="center" wrapText="1"/>
      <protection hidden="1"/>
    </xf>
    <xf numFmtId="1" fontId="19" fillId="0" borderId="13" xfId="1" applyNumberFormat="1" applyFont="1" applyBorder="1" applyAlignment="1">
      <alignment horizontal="center" vertical="center" wrapText="1"/>
    </xf>
    <xf numFmtId="1" fontId="19" fillId="0" borderId="14" xfId="1" applyNumberFormat="1" applyFont="1" applyBorder="1" applyAlignment="1">
      <alignment horizontal="center" vertical="center" wrapText="1"/>
    </xf>
    <xf numFmtId="1" fontId="19" fillId="0" borderId="15" xfId="1" applyNumberFormat="1" applyFont="1" applyBorder="1" applyAlignment="1">
      <alignment horizontal="center" vertical="center" wrapText="1"/>
    </xf>
    <xf numFmtId="1" fontId="6" fillId="0" borderId="13" xfId="1" applyNumberFormat="1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2" fontId="4" fillId="0" borderId="16" xfId="1" applyNumberFormat="1" applyFont="1" applyBorder="1" applyAlignment="1" applyProtection="1">
      <alignment horizontal="center" vertical="center" wrapText="1"/>
      <protection hidden="1"/>
    </xf>
    <xf numFmtId="0" fontId="0" fillId="0" borderId="17" xfId="0" applyBorder="1" applyAlignment="1" applyProtection="1">
      <alignment horizontal="center" vertical="center" wrapText="1"/>
      <protection hidden="1"/>
    </xf>
    <xf numFmtId="2" fontId="4" fillId="0" borderId="16" xfId="1" applyNumberFormat="1" applyFont="1" applyBorder="1" applyAlignment="1">
      <alignment horizontal="center" vertical="center" wrapText="1"/>
    </xf>
    <xf numFmtId="2" fontId="0" fillId="0" borderId="17" xfId="0" applyNumberFormat="1" applyBorder="1" applyAlignment="1">
      <alignment horizontal="center" vertical="center" wrapText="1"/>
    </xf>
    <xf numFmtId="2" fontId="2" fillId="0" borderId="16" xfId="1" applyNumberFormat="1" applyFont="1" applyBorder="1" applyAlignment="1" applyProtection="1">
      <alignment horizontal="center" vertical="center" wrapText="1"/>
      <protection hidden="1"/>
    </xf>
    <xf numFmtId="4" fontId="4" fillId="0" borderId="16" xfId="1" applyNumberFormat="1" applyFont="1" applyBorder="1" applyAlignment="1" applyProtection="1">
      <alignment horizontal="center" vertical="center" wrapText="1"/>
      <protection locked="0"/>
    </xf>
    <xf numFmtId="4" fontId="0" fillId="0" borderId="17" xfId="0" applyNumberFormat="1" applyBorder="1" applyAlignment="1" applyProtection="1">
      <alignment horizontal="center" vertical="center" wrapText="1"/>
      <protection locked="0"/>
    </xf>
    <xf numFmtId="0" fontId="4" fillId="0" borderId="16" xfId="1" applyFont="1" applyBorder="1" applyAlignment="1" applyProtection="1">
      <alignment horizontal="center" vertical="center" wrapText="1"/>
      <protection hidden="1"/>
    </xf>
    <xf numFmtId="1" fontId="4" fillId="0" borderId="16" xfId="1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" fontId="8" fillId="0" borderId="16" xfId="1" applyNumberFormat="1" applyFont="1" applyBorder="1" applyAlignment="1">
      <alignment horizontal="center" vertical="center" wrapText="1"/>
    </xf>
    <xf numFmtId="1" fontId="4" fillId="0" borderId="13" xfId="1" applyNumberFormat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10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165" fontId="4" fillId="0" borderId="0" xfId="0" applyNumberFormat="1" applyFont="1" applyAlignment="1" applyProtection="1">
      <alignment horizontal="center"/>
      <protection locked="0"/>
    </xf>
    <xf numFmtId="165" fontId="0" fillId="0" borderId="0" xfId="0" applyNumberFormat="1" applyAlignment="1" applyProtection="1">
      <alignment horizontal="center"/>
      <protection locked="0"/>
    </xf>
    <xf numFmtId="0" fontId="2" fillId="0" borderId="10" xfId="1" applyNumberFormat="1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4" fillId="0" borderId="18" xfId="1" applyFont="1" applyBorder="1" applyAlignment="1" applyProtection="1">
      <alignment horizontal="center" vertical="center" wrapText="1"/>
      <protection hidden="1"/>
    </xf>
    <xf numFmtId="0" fontId="4" fillId="0" borderId="19" xfId="1" applyFont="1" applyBorder="1" applyAlignment="1" applyProtection="1">
      <alignment horizontal="center" vertical="center" wrapText="1"/>
      <protection hidden="1"/>
    </xf>
    <xf numFmtId="49" fontId="4" fillId="0" borderId="16" xfId="1" applyNumberFormat="1" applyFont="1" applyBorder="1" applyAlignment="1">
      <alignment horizontal="center" vertical="center" wrapText="1"/>
    </xf>
    <xf numFmtId="49" fontId="4" fillId="0" borderId="17" xfId="1" applyNumberFormat="1" applyFont="1" applyBorder="1" applyAlignment="1">
      <alignment horizontal="center" vertical="center" wrapText="1"/>
    </xf>
    <xf numFmtId="49" fontId="4" fillId="0" borderId="16" xfId="1" applyNumberFormat="1" applyFont="1" applyBorder="1" applyAlignment="1">
      <alignment horizontal="center" vertical="center"/>
    </xf>
    <xf numFmtId="49" fontId="4" fillId="0" borderId="17" xfId="1" applyNumberFormat="1" applyFont="1" applyBorder="1" applyAlignment="1">
      <alignment horizontal="center" vertical="center"/>
    </xf>
    <xf numFmtId="2" fontId="35" fillId="0" borderId="29" xfId="1" applyNumberFormat="1" applyFont="1" applyBorder="1" applyAlignment="1" applyProtection="1">
      <alignment horizontal="center" vertical="center" wrapText="1"/>
      <protection hidden="1"/>
    </xf>
    <xf numFmtId="0" fontId="32" fillId="0" borderId="29" xfId="0" applyFont="1" applyBorder="1" applyAlignment="1" applyProtection="1">
      <alignment horizontal="center" vertical="center" wrapText="1"/>
      <protection hidden="1"/>
    </xf>
    <xf numFmtId="1" fontId="47" fillId="0" borderId="31" xfId="1" applyNumberFormat="1" applyFont="1" applyBorder="1" applyAlignment="1">
      <alignment horizontal="center" vertical="center" wrapText="1"/>
    </xf>
    <xf numFmtId="1" fontId="47" fillId="0" borderId="22" xfId="1" applyNumberFormat="1" applyFont="1" applyBorder="1" applyAlignment="1">
      <alignment horizontal="center" vertical="center" wrapText="1"/>
    </xf>
    <xf numFmtId="1" fontId="41" fillId="0" borderId="22" xfId="1" applyNumberFormat="1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2" fontId="35" fillId="0" borderId="22" xfId="1" applyNumberFormat="1" applyFont="1" applyBorder="1" applyAlignment="1" applyProtection="1">
      <alignment horizontal="center" vertical="center" wrapText="1"/>
      <protection hidden="1"/>
    </xf>
    <xf numFmtId="0" fontId="32" fillId="0" borderId="22" xfId="0" applyFont="1" applyBorder="1" applyAlignment="1" applyProtection="1">
      <alignment horizontal="center" vertical="center" wrapText="1"/>
      <protection hidden="1"/>
    </xf>
    <xf numFmtId="2" fontId="35" fillId="0" borderId="22" xfId="1" applyNumberFormat="1" applyFont="1" applyBorder="1" applyAlignment="1">
      <alignment horizontal="center" vertical="center" wrapText="1"/>
    </xf>
    <xf numFmtId="2" fontId="29" fillId="0" borderId="22" xfId="1" applyNumberFormat="1" applyFont="1" applyBorder="1" applyAlignment="1" applyProtection="1">
      <alignment horizontal="center" vertical="center" wrapText="1"/>
      <protection hidden="1"/>
    </xf>
    <xf numFmtId="1" fontId="35" fillId="0" borderId="22" xfId="1" applyNumberFormat="1" applyFont="1" applyBorder="1" applyAlignment="1" applyProtection="1">
      <alignment horizontal="center" vertical="center" wrapText="1"/>
      <protection hidden="1"/>
    </xf>
    <xf numFmtId="1" fontId="32" fillId="0" borderId="22" xfId="0" applyNumberFormat="1" applyFont="1" applyBorder="1" applyAlignment="1" applyProtection="1">
      <alignment horizontal="center" vertical="center" wrapText="1"/>
      <protection hidden="1"/>
    </xf>
    <xf numFmtId="1" fontId="35" fillId="0" borderId="22" xfId="1" applyNumberFormat="1" applyFont="1" applyBorder="1" applyAlignment="1">
      <alignment horizontal="center" vertical="center" wrapText="1"/>
    </xf>
    <xf numFmtId="1" fontId="46" fillId="0" borderId="22" xfId="1" applyNumberFormat="1" applyFont="1" applyBorder="1" applyAlignment="1">
      <alignment horizontal="center" vertical="center" wrapText="1"/>
    </xf>
    <xf numFmtId="0" fontId="35" fillId="0" borderId="22" xfId="1" applyFont="1" applyBorder="1" applyAlignment="1">
      <alignment horizontal="center" vertical="center" wrapText="1"/>
    </xf>
    <xf numFmtId="0" fontId="45" fillId="0" borderId="0" xfId="0" applyFont="1" applyBorder="1" applyAlignment="1" applyProtection="1">
      <alignment horizontal="left" vertical="center" wrapText="1"/>
      <protection locked="0"/>
    </xf>
    <xf numFmtId="0" fontId="32" fillId="0" borderId="0" xfId="0" applyFont="1" applyBorder="1" applyAlignment="1" applyProtection="1">
      <alignment horizontal="left" vertical="center" wrapText="1"/>
      <protection locked="0"/>
    </xf>
    <xf numFmtId="165" fontId="35" fillId="0" borderId="0" xfId="0" applyNumberFormat="1" applyFont="1" applyBorder="1" applyAlignment="1" applyProtection="1">
      <alignment horizontal="center"/>
      <protection locked="0"/>
    </xf>
    <xf numFmtId="165" fontId="32" fillId="0" borderId="0" xfId="0" applyNumberFormat="1" applyFont="1" applyBorder="1" applyAlignment="1" applyProtection="1">
      <alignment horizontal="center"/>
      <protection locked="0"/>
    </xf>
    <xf numFmtId="0" fontId="29" fillId="0" borderId="23" xfId="1" applyNumberFormat="1" applyFont="1" applyBorder="1" applyAlignment="1">
      <alignment horizontal="center"/>
    </xf>
    <xf numFmtId="0" fontId="32" fillId="0" borderId="23" xfId="0" applyFont="1" applyBorder="1" applyAlignment="1">
      <alignment horizontal="center"/>
    </xf>
    <xf numFmtId="0" fontId="35" fillId="0" borderId="32" xfId="1" applyFont="1" applyBorder="1" applyAlignment="1" applyProtection="1">
      <alignment horizontal="center" vertical="center" wrapText="1"/>
      <protection hidden="1"/>
    </xf>
    <xf numFmtId="0" fontId="35" fillId="0" borderId="36" xfId="1" applyFont="1" applyBorder="1" applyAlignment="1" applyProtection="1">
      <alignment horizontal="center" vertical="center" wrapText="1"/>
      <protection hidden="1"/>
    </xf>
    <xf numFmtId="49" fontId="35" fillId="0" borderId="22" xfId="1" applyNumberFormat="1" applyFont="1" applyBorder="1" applyAlignment="1">
      <alignment horizontal="center" vertical="center" wrapText="1"/>
    </xf>
    <xf numFmtId="49" fontId="35" fillId="0" borderId="22" xfId="1" applyNumberFormat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12"/>
  <sheetViews>
    <sheetView tabSelected="1" workbookViewId="0">
      <selection activeCell="L10" sqref="L10:L11"/>
    </sheetView>
  </sheetViews>
  <sheetFormatPr defaultColWidth="16.7109375" defaultRowHeight="12.75" x14ac:dyDescent="0.2"/>
  <cols>
    <col min="1" max="1" width="6.42578125" style="8" customWidth="1"/>
    <col min="2" max="2" width="17.7109375" style="2" customWidth="1"/>
    <col min="3" max="3" width="16.7109375" style="2"/>
    <col min="4" max="4" width="17.7109375" style="2" customWidth="1"/>
    <col min="5" max="5" width="14.140625" style="3" bestFit="1" customWidth="1"/>
    <col min="6" max="6" width="14.42578125" style="3" customWidth="1"/>
    <col min="7" max="7" width="7.42578125" style="15" customWidth="1"/>
    <col min="8" max="8" width="7.7109375" style="15" customWidth="1"/>
    <col min="9" max="9" width="8.28515625" style="15" customWidth="1"/>
    <col min="10" max="11" width="8.42578125" style="15" customWidth="1"/>
    <col min="12" max="12" width="19.28515625" style="18" bestFit="1" customWidth="1"/>
    <col min="13" max="13" width="10.42578125" style="1" customWidth="1"/>
    <col min="14" max="14" width="9.7109375" style="1" customWidth="1"/>
    <col min="15" max="15" width="10.5703125" style="13" customWidth="1"/>
    <col min="16" max="16" width="10" style="13" customWidth="1"/>
    <col min="17" max="17" width="9.42578125" style="19" customWidth="1"/>
    <col min="18" max="18" width="11.7109375" style="13" customWidth="1"/>
    <col min="19" max="19" width="11.85546875" style="119" customWidth="1"/>
    <col min="20" max="20" width="8.5703125" style="1" customWidth="1"/>
    <col min="21" max="21" width="10.42578125" style="19" customWidth="1"/>
    <col min="22" max="22" width="9.140625" style="1" customWidth="1"/>
    <col min="23" max="23" width="9.140625" style="127" hidden="1" customWidth="1"/>
    <col min="24" max="69" width="9.140625" style="1" customWidth="1"/>
    <col min="70" max="70" width="65.42578125" style="1" bestFit="1" customWidth="1"/>
    <col min="71" max="252" width="9.140625" style="1" customWidth="1"/>
    <col min="253" max="253" width="6.140625" style="1" customWidth="1"/>
    <col min="254" max="254" width="17.7109375" style="1" customWidth="1"/>
    <col min="255" max="16384" width="16.7109375" style="1"/>
  </cols>
  <sheetData>
    <row r="1" spans="1:29" s="20" customFormat="1" ht="15" x14ac:dyDescent="0.25">
      <c r="A1" s="36" t="s">
        <v>88</v>
      </c>
      <c r="B1" s="33"/>
      <c r="C1" s="81"/>
      <c r="D1" s="33"/>
      <c r="E1" s="22"/>
      <c r="F1" s="22"/>
      <c r="G1" s="41"/>
      <c r="H1" s="41"/>
      <c r="I1" s="41"/>
      <c r="J1" s="41"/>
      <c r="K1" s="41"/>
      <c r="L1" s="41"/>
      <c r="M1" s="41"/>
      <c r="N1" s="41"/>
      <c r="O1" s="41"/>
      <c r="P1" s="41"/>
      <c r="Q1" s="121"/>
      <c r="R1" s="41"/>
      <c r="S1" s="116"/>
      <c r="T1" s="41"/>
      <c r="U1" s="42"/>
      <c r="V1" s="42"/>
      <c r="W1" s="124"/>
      <c r="X1" s="42"/>
      <c r="Y1" s="42"/>
      <c r="Z1" s="42"/>
      <c r="AB1" s="23"/>
      <c r="AC1" s="23"/>
    </row>
    <row r="2" spans="1:29" s="20" customFormat="1" ht="21" customHeight="1" x14ac:dyDescent="0.25">
      <c r="A2" s="223"/>
      <c r="B2" s="224"/>
      <c r="C2" s="224"/>
      <c r="D2" s="224"/>
      <c r="E2" s="30"/>
      <c r="F2" s="31" t="s">
        <v>314</v>
      </c>
      <c r="G2" s="30"/>
      <c r="H2" s="30"/>
      <c r="I2" s="30"/>
      <c r="J2" s="30"/>
      <c r="K2" s="30"/>
      <c r="L2" s="30"/>
      <c r="M2" s="30"/>
      <c r="N2" s="30"/>
      <c r="O2" s="30"/>
      <c r="P2" s="30"/>
      <c r="Q2" s="122"/>
      <c r="R2" s="30"/>
      <c r="S2" s="117"/>
      <c r="T2" s="30"/>
      <c r="U2" s="39"/>
      <c r="V2" s="30"/>
      <c r="W2" s="125"/>
      <c r="X2" s="23"/>
      <c r="Y2" s="23"/>
    </row>
    <row r="3" spans="1:29" s="20" customFormat="1" ht="15.75" x14ac:dyDescent="0.25">
      <c r="A3" s="224"/>
      <c r="B3" s="224"/>
      <c r="C3" s="224"/>
      <c r="D3" s="224"/>
      <c r="E3" s="22"/>
      <c r="F3" s="32" t="s">
        <v>39</v>
      </c>
      <c r="G3" s="30"/>
      <c r="H3" s="30"/>
      <c r="I3" s="30"/>
      <c r="J3" s="30"/>
      <c r="K3" s="30"/>
      <c r="L3" s="30"/>
      <c r="M3" s="30"/>
      <c r="N3" s="30"/>
      <c r="O3" s="30"/>
      <c r="P3" s="30"/>
      <c r="Q3" s="122"/>
      <c r="R3" s="30"/>
      <c r="S3" s="117"/>
      <c r="T3" s="30"/>
      <c r="U3" s="39"/>
      <c r="V3" s="30"/>
      <c r="W3" s="126"/>
      <c r="X3" s="30"/>
      <c r="Y3" s="30"/>
      <c r="Z3" s="30"/>
      <c r="AB3" s="23"/>
      <c r="AC3" s="23"/>
    </row>
    <row r="4" spans="1:29" s="20" customFormat="1" x14ac:dyDescent="0.2">
      <c r="A4" s="35"/>
      <c r="B4" s="21"/>
      <c r="C4" s="21"/>
      <c r="D4" s="21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123"/>
      <c r="R4" s="22"/>
      <c r="S4" s="118"/>
      <c r="T4" s="111"/>
      <c r="U4" s="112"/>
      <c r="W4" s="125"/>
      <c r="AB4" s="23"/>
      <c r="AC4" s="23"/>
    </row>
    <row r="5" spans="1:29" s="20" customFormat="1" ht="15.75" x14ac:dyDescent="0.25">
      <c r="A5" s="37" t="s">
        <v>38</v>
      </c>
      <c r="B5" s="225"/>
      <c r="C5" s="226"/>
      <c r="D5" s="24"/>
      <c r="E5" s="25"/>
      <c r="F5" s="26" t="s">
        <v>37</v>
      </c>
      <c r="G5" s="22"/>
      <c r="H5" s="22"/>
      <c r="I5" s="22"/>
      <c r="J5" s="22"/>
      <c r="K5" s="22"/>
      <c r="L5" s="22"/>
      <c r="M5" s="22"/>
      <c r="N5" s="22"/>
      <c r="O5" s="22"/>
      <c r="P5" s="22"/>
      <c r="Q5" s="123"/>
      <c r="R5" s="22"/>
      <c r="S5" s="118"/>
      <c r="T5" s="22"/>
      <c r="U5" s="40"/>
      <c r="W5" s="125"/>
      <c r="AB5" s="23"/>
      <c r="AC5" s="23"/>
    </row>
    <row r="6" spans="1:29" s="20" customFormat="1" ht="16.5" x14ac:dyDescent="0.25">
      <c r="A6" s="35"/>
      <c r="C6" s="24"/>
      <c r="D6" s="24"/>
      <c r="E6" s="25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123"/>
      <c r="R6" s="22"/>
      <c r="S6" s="118"/>
      <c r="T6" s="22"/>
      <c r="U6" s="40"/>
      <c r="V6" s="27"/>
      <c r="W6" s="125"/>
      <c r="X6" s="28"/>
      <c r="Y6" s="29"/>
      <c r="Z6" s="29"/>
      <c r="AB6" s="23"/>
      <c r="AC6" s="23"/>
    </row>
    <row r="7" spans="1:29" s="20" customFormat="1" ht="16.5" x14ac:dyDescent="0.25">
      <c r="B7" s="34" t="s">
        <v>91</v>
      </c>
      <c r="C7" s="114" t="s">
        <v>94</v>
      </c>
      <c r="D7" s="27"/>
      <c r="E7" s="22"/>
      <c r="F7" s="38" t="s">
        <v>312</v>
      </c>
      <c r="G7" s="22"/>
      <c r="H7" s="22"/>
      <c r="I7" s="22"/>
      <c r="J7" s="22"/>
      <c r="K7" s="22"/>
      <c r="L7" s="22"/>
      <c r="M7" s="22"/>
      <c r="N7" s="22"/>
      <c r="O7" s="22"/>
      <c r="P7" s="22"/>
      <c r="Q7" s="123"/>
      <c r="S7" s="118"/>
      <c r="U7" s="40"/>
      <c r="W7" s="125"/>
      <c r="AB7" s="23"/>
      <c r="AC7" s="23"/>
    </row>
    <row r="8" spans="1:29" ht="13.5" thickBot="1" x14ac:dyDescent="0.25"/>
    <row r="9" spans="1:29" s="8" customFormat="1" ht="15.75" thickTop="1" x14ac:dyDescent="0.25">
      <c r="A9" s="4">
        <v>1</v>
      </c>
      <c r="B9" s="5">
        <v>2</v>
      </c>
      <c r="C9" s="5">
        <v>3</v>
      </c>
      <c r="D9" s="5">
        <v>4</v>
      </c>
      <c r="E9" s="6">
        <v>5</v>
      </c>
      <c r="F9" s="6">
        <v>6</v>
      </c>
      <c r="G9" s="227">
        <v>7</v>
      </c>
      <c r="H9" s="228"/>
      <c r="I9" s="227">
        <v>8</v>
      </c>
      <c r="J9" s="229"/>
      <c r="K9" s="228"/>
      <c r="L9" s="7">
        <v>9</v>
      </c>
      <c r="M9" s="7">
        <v>10</v>
      </c>
      <c r="N9" s="7">
        <v>11</v>
      </c>
      <c r="O9" s="156">
        <v>12</v>
      </c>
      <c r="P9" s="156">
        <v>13</v>
      </c>
      <c r="Q9" s="14">
        <v>14</v>
      </c>
      <c r="R9" s="162">
        <v>15</v>
      </c>
      <c r="S9" s="151">
        <v>16</v>
      </c>
      <c r="T9" s="152">
        <v>17</v>
      </c>
      <c r="U9" s="163">
        <v>18</v>
      </c>
      <c r="W9" s="128"/>
    </row>
    <row r="10" spans="1:29" s="10" customFormat="1" ht="39.75" customHeight="1" x14ac:dyDescent="0.2">
      <c r="A10" s="230" t="s">
        <v>0</v>
      </c>
      <c r="B10" s="232" t="s">
        <v>1</v>
      </c>
      <c r="C10" s="232" t="s">
        <v>2</v>
      </c>
      <c r="D10" s="232" t="s">
        <v>3</v>
      </c>
      <c r="E10" s="234" t="s">
        <v>4</v>
      </c>
      <c r="F10" s="232" t="s">
        <v>5</v>
      </c>
      <c r="G10" s="218" t="s">
        <v>6</v>
      </c>
      <c r="H10" s="220" t="s">
        <v>7</v>
      </c>
      <c r="I10" s="221" t="s">
        <v>8</v>
      </c>
      <c r="J10" s="208"/>
      <c r="K10" s="209"/>
      <c r="L10" s="222" t="s">
        <v>25</v>
      </c>
      <c r="M10" s="222" t="s">
        <v>9</v>
      </c>
      <c r="N10" s="222" t="s">
        <v>10</v>
      </c>
      <c r="O10" s="210" t="s">
        <v>11</v>
      </c>
      <c r="P10" s="210" t="s">
        <v>98</v>
      </c>
      <c r="Q10" s="212" t="s">
        <v>12</v>
      </c>
      <c r="R10" s="214" t="s">
        <v>13</v>
      </c>
      <c r="S10" s="215" t="s">
        <v>14</v>
      </c>
      <c r="T10" s="217" t="s">
        <v>15</v>
      </c>
      <c r="U10" s="202" t="s">
        <v>92</v>
      </c>
      <c r="V10" s="9"/>
      <c r="W10" s="129"/>
    </row>
    <row r="11" spans="1:29" s="10" customFormat="1" ht="60.75" customHeight="1" x14ac:dyDescent="0.2">
      <c r="A11" s="231"/>
      <c r="B11" s="233"/>
      <c r="C11" s="233"/>
      <c r="D11" s="233"/>
      <c r="E11" s="235"/>
      <c r="F11" s="233"/>
      <c r="G11" s="219"/>
      <c r="H11" s="219"/>
      <c r="I11" s="17" t="s">
        <v>16</v>
      </c>
      <c r="J11" s="17" t="s">
        <v>17</v>
      </c>
      <c r="K11" s="17" t="s">
        <v>18</v>
      </c>
      <c r="L11" s="219"/>
      <c r="M11" s="219"/>
      <c r="N11" s="219"/>
      <c r="O11" s="211"/>
      <c r="P11" s="211"/>
      <c r="Q11" s="213"/>
      <c r="R11" s="211"/>
      <c r="S11" s="216"/>
      <c r="T11" s="211"/>
      <c r="U11" s="203"/>
      <c r="W11" s="129"/>
    </row>
    <row r="12" spans="1:29" ht="66" customHeight="1" x14ac:dyDescent="0.2">
      <c r="A12" s="189" t="s">
        <v>105</v>
      </c>
      <c r="B12" s="204" t="s">
        <v>93</v>
      </c>
      <c r="C12" s="205"/>
      <c r="D12" s="206"/>
      <c r="E12" s="43"/>
      <c r="F12" s="43"/>
      <c r="G12" s="16" t="s">
        <v>19</v>
      </c>
      <c r="H12" s="16" t="s">
        <v>20</v>
      </c>
      <c r="I12" s="207" t="s">
        <v>21</v>
      </c>
      <c r="J12" s="208"/>
      <c r="K12" s="209"/>
      <c r="L12" s="11" t="s">
        <v>22</v>
      </c>
      <c r="M12" s="12"/>
      <c r="N12" s="12"/>
      <c r="O12" s="157" t="s">
        <v>103</v>
      </c>
      <c r="P12" s="158" t="str">
        <f>CONCATENATE('Bitni podaci'!$B$2,"≤ kolona10&lt;",'Bitni podaci'!$C$2,"-",CHAR(10),"        1 bod",CHAR(10),"        kolona10≥",'Bitni podaci'!$C$2,"-",CHAR(10),"        2 boda")</f>
        <v>120≤ kolona10&lt;240-
        1 bod
        kolona10≥240-
        2 boda</v>
      </c>
      <c r="Q12" s="12"/>
      <c r="R12" s="157" t="s">
        <v>102</v>
      </c>
      <c r="S12" s="12"/>
      <c r="T12" s="153" t="str">
        <f>CONCATENATE("kolona 16 ≤",'Bitni podaci'!B1,",00din -    1 bod",CHAR(10),"kolona 16 &gt;",'Bitni podaci'!B1,",00din -   0 bodova")</f>
        <v>kolona 16 ≤29611,00din -    1 bod
kolona 16 &gt;29611,00din -   0 bodova</v>
      </c>
      <c r="U12" s="164" t="s">
        <v>101</v>
      </c>
    </row>
    <row r="13" spans="1:29" ht="21.95" customHeight="1" x14ac:dyDescent="0.2">
      <c r="A13" s="181">
        <v>1</v>
      </c>
      <c r="B13" s="97" t="s">
        <v>204</v>
      </c>
      <c r="C13" s="97" t="s">
        <v>205</v>
      </c>
      <c r="D13" s="97" t="s">
        <v>206</v>
      </c>
      <c r="E13" s="98"/>
      <c r="F13" s="99" t="s">
        <v>207</v>
      </c>
      <c r="G13" s="100">
        <v>1</v>
      </c>
      <c r="H13" s="100">
        <v>4</v>
      </c>
      <c r="I13" s="100">
        <v>2018</v>
      </c>
      <c r="J13" s="100"/>
      <c r="K13" s="100"/>
      <c r="L13" s="101" t="s">
        <v>33</v>
      </c>
      <c r="M13" s="102">
        <v>180</v>
      </c>
      <c r="N13" s="102">
        <v>3</v>
      </c>
      <c r="O13" s="159">
        <v>60</v>
      </c>
      <c r="P13" s="160">
        <v>1</v>
      </c>
      <c r="Q13" s="103">
        <v>9.75</v>
      </c>
      <c r="R13" s="159">
        <v>97.75</v>
      </c>
      <c r="S13" s="115">
        <v>24951.49</v>
      </c>
      <c r="T13" s="154">
        <v>1</v>
      </c>
      <c r="U13" s="165">
        <v>98.75</v>
      </c>
      <c r="W13" s="130">
        <v>1</v>
      </c>
    </row>
    <row r="14" spans="1:29" ht="21.95" customHeight="1" x14ac:dyDescent="0.2">
      <c r="A14" s="181">
        <v>2</v>
      </c>
      <c r="B14" s="97" t="s">
        <v>304</v>
      </c>
      <c r="C14" s="97" t="s">
        <v>305</v>
      </c>
      <c r="D14" s="97" t="s">
        <v>143</v>
      </c>
      <c r="E14" s="98"/>
      <c r="F14" s="99" t="s">
        <v>306</v>
      </c>
      <c r="G14" s="100">
        <v>2</v>
      </c>
      <c r="H14" s="100">
        <v>1</v>
      </c>
      <c r="I14" s="100">
        <v>2021</v>
      </c>
      <c r="J14" s="100"/>
      <c r="K14" s="100"/>
      <c r="L14" s="101" t="s">
        <v>26</v>
      </c>
      <c r="M14" s="102">
        <v>240</v>
      </c>
      <c r="N14" s="102">
        <v>4</v>
      </c>
      <c r="O14" s="159">
        <v>60</v>
      </c>
      <c r="P14" s="160">
        <v>2</v>
      </c>
      <c r="Q14" s="103">
        <v>9.35</v>
      </c>
      <c r="R14" s="159">
        <v>96.75</v>
      </c>
      <c r="S14" s="115">
        <v>11476.7</v>
      </c>
      <c r="T14" s="154">
        <v>1</v>
      </c>
      <c r="U14" s="165">
        <v>97.75</v>
      </c>
      <c r="W14" s="130">
        <v>2</v>
      </c>
    </row>
    <row r="15" spans="1:29" ht="21.95" customHeight="1" x14ac:dyDescent="0.2">
      <c r="A15" s="181">
        <v>3</v>
      </c>
      <c r="B15" s="97" t="s">
        <v>276</v>
      </c>
      <c r="C15" s="97" t="s">
        <v>183</v>
      </c>
      <c r="D15" s="97" t="s">
        <v>277</v>
      </c>
      <c r="E15" s="98"/>
      <c r="F15" s="99" t="s">
        <v>278</v>
      </c>
      <c r="G15" s="100">
        <v>2</v>
      </c>
      <c r="H15" s="100">
        <v>1</v>
      </c>
      <c r="I15" s="100"/>
      <c r="J15" s="100">
        <v>2021</v>
      </c>
      <c r="K15" s="100"/>
      <c r="L15" s="101" t="s">
        <v>26</v>
      </c>
      <c r="M15" s="102">
        <v>240</v>
      </c>
      <c r="N15" s="102">
        <v>4</v>
      </c>
      <c r="O15" s="159">
        <v>60</v>
      </c>
      <c r="P15" s="160">
        <v>2</v>
      </c>
      <c r="Q15" s="103">
        <v>9.33</v>
      </c>
      <c r="R15" s="159">
        <v>96.65</v>
      </c>
      <c r="S15" s="115">
        <v>24686.1</v>
      </c>
      <c r="T15" s="154">
        <v>1</v>
      </c>
      <c r="U15" s="165">
        <v>97.65</v>
      </c>
      <c r="W15" s="130">
        <v>3</v>
      </c>
    </row>
    <row r="16" spans="1:29" ht="21.95" customHeight="1" x14ac:dyDescent="0.2">
      <c r="A16" s="181">
        <v>4</v>
      </c>
      <c r="B16" s="97" t="s">
        <v>236</v>
      </c>
      <c r="C16" s="97" t="s">
        <v>237</v>
      </c>
      <c r="D16" s="97" t="s">
        <v>223</v>
      </c>
      <c r="E16" s="98"/>
      <c r="F16" s="99" t="s">
        <v>238</v>
      </c>
      <c r="G16" s="100">
        <v>1</v>
      </c>
      <c r="H16" s="100">
        <v>4</v>
      </c>
      <c r="I16" s="100">
        <v>2018</v>
      </c>
      <c r="J16" s="100"/>
      <c r="K16" s="100"/>
      <c r="L16" s="101" t="s">
        <v>33</v>
      </c>
      <c r="M16" s="102">
        <v>180</v>
      </c>
      <c r="N16" s="102">
        <v>3</v>
      </c>
      <c r="O16" s="159">
        <v>60</v>
      </c>
      <c r="P16" s="160">
        <v>1</v>
      </c>
      <c r="Q16" s="103">
        <v>9.1</v>
      </c>
      <c r="R16" s="159">
        <v>94.5</v>
      </c>
      <c r="S16" s="115">
        <v>43735.94</v>
      </c>
      <c r="T16" s="154">
        <v>0</v>
      </c>
      <c r="U16" s="165">
        <v>94.5</v>
      </c>
      <c r="W16" s="131" t="s">
        <v>23</v>
      </c>
    </row>
    <row r="17" spans="1:23" ht="21.95" customHeight="1" x14ac:dyDescent="0.2">
      <c r="A17" s="181">
        <v>5</v>
      </c>
      <c r="B17" s="97" t="s">
        <v>299</v>
      </c>
      <c r="C17" s="97" t="s">
        <v>166</v>
      </c>
      <c r="D17" s="97" t="s">
        <v>300</v>
      </c>
      <c r="E17" s="98"/>
      <c r="F17" s="99" t="s">
        <v>301</v>
      </c>
      <c r="G17" s="100">
        <v>1</v>
      </c>
      <c r="H17" s="100">
        <v>4</v>
      </c>
      <c r="I17" s="100">
        <v>2018</v>
      </c>
      <c r="J17" s="100"/>
      <c r="K17" s="100"/>
      <c r="L17" s="101" t="s">
        <v>33</v>
      </c>
      <c r="M17" s="102">
        <v>180</v>
      </c>
      <c r="N17" s="102">
        <v>3</v>
      </c>
      <c r="O17" s="159">
        <v>60</v>
      </c>
      <c r="P17" s="160">
        <v>1</v>
      </c>
      <c r="Q17" s="103">
        <v>8.77</v>
      </c>
      <c r="R17" s="159">
        <v>92.85</v>
      </c>
      <c r="S17" s="115">
        <v>34634.730000000003</v>
      </c>
      <c r="T17" s="154">
        <v>0</v>
      </c>
      <c r="U17" s="165">
        <v>92.85</v>
      </c>
      <c r="W17" s="131" t="s">
        <v>31</v>
      </c>
    </row>
    <row r="18" spans="1:23" ht="21.95" customHeight="1" x14ac:dyDescent="0.2">
      <c r="A18" s="181">
        <v>6</v>
      </c>
      <c r="B18" s="97" t="s">
        <v>126</v>
      </c>
      <c r="C18" s="97" t="s">
        <v>190</v>
      </c>
      <c r="D18" s="97" t="s">
        <v>210</v>
      </c>
      <c r="E18" s="98"/>
      <c r="F18" s="99" t="s">
        <v>302</v>
      </c>
      <c r="G18" s="100">
        <v>1</v>
      </c>
      <c r="H18" s="100">
        <v>4</v>
      </c>
      <c r="I18" s="100">
        <v>2019</v>
      </c>
      <c r="J18" s="100"/>
      <c r="K18" s="100"/>
      <c r="L18" s="101" t="s">
        <v>32</v>
      </c>
      <c r="M18" s="102">
        <v>120</v>
      </c>
      <c r="N18" s="102">
        <v>2</v>
      </c>
      <c r="O18" s="159">
        <v>60</v>
      </c>
      <c r="P18" s="160">
        <v>1</v>
      </c>
      <c r="Q18" s="103">
        <v>8.5</v>
      </c>
      <c r="R18" s="159">
        <v>91.5</v>
      </c>
      <c r="S18" s="115">
        <v>16479.310000000001</v>
      </c>
      <c r="T18" s="154">
        <v>1</v>
      </c>
      <c r="U18" s="165">
        <v>92.5</v>
      </c>
      <c r="W18" s="131" t="s">
        <v>32</v>
      </c>
    </row>
    <row r="19" spans="1:23" ht="21.95" customHeight="1" x14ac:dyDescent="0.2">
      <c r="A19" s="181">
        <v>7</v>
      </c>
      <c r="B19" s="97" t="s">
        <v>233</v>
      </c>
      <c r="C19" s="97" t="s">
        <v>234</v>
      </c>
      <c r="D19" s="97" t="s">
        <v>231</v>
      </c>
      <c r="E19" s="98"/>
      <c r="F19" s="99" t="s">
        <v>235</v>
      </c>
      <c r="G19" s="100">
        <v>1</v>
      </c>
      <c r="H19" s="100">
        <v>4</v>
      </c>
      <c r="I19" s="100">
        <v>2018</v>
      </c>
      <c r="J19" s="100"/>
      <c r="K19" s="100"/>
      <c r="L19" s="101" t="s">
        <v>33</v>
      </c>
      <c r="M19" s="102">
        <v>174</v>
      </c>
      <c r="N19" s="102">
        <v>3</v>
      </c>
      <c r="O19" s="159">
        <v>58</v>
      </c>
      <c r="P19" s="160">
        <v>1</v>
      </c>
      <c r="Q19" s="103">
        <v>8.6999999999999993</v>
      </c>
      <c r="R19" s="159">
        <v>90.9</v>
      </c>
      <c r="S19" s="115">
        <v>24300.93</v>
      </c>
      <c r="T19" s="154">
        <v>1</v>
      </c>
      <c r="U19" s="165">
        <v>91.9</v>
      </c>
      <c r="W19" s="131" t="s">
        <v>33</v>
      </c>
    </row>
    <row r="20" spans="1:23" ht="21.95" customHeight="1" x14ac:dyDescent="0.2">
      <c r="A20" s="181">
        <v>8</v>
      </c>
      <c r="B20" s="97" t="s">
        <v>253</v>
      </c>
      <c r="C20" s="97" t="s">
        <v>254</v>
      </c>
      <c r="D20" s="97" t="s">
        <v>147</v>
      </c>
      <c r="E20" s="98"/>
      <c r="F20" s="99" t="s">
        <v>255</v>
      </c>
      <c r="G20" s="100">
        <v>1</v>
      </c>
      <c r="H20" s="100">
        <v>4</v>
      </c>
      <c r="I20" s="100">
        <v>2018</v>
      </c>
      <c r="J20" s="100"/>
      <c r="K20" s="100"/>
      <c r="L20" s="101" t="s">
        <v>33</v>
      </c>
      <c r="M20" s="102">
        <v>180</v>
      </c>
      <c r="N20" s="102">
        <v>3</v>
      </c>
      <c r="O20" s="159">
        <v>60</v>
      </c>
      <c r="P20" s="160">
        <v>1</v>
      </c>
      <c r="Q20" s="103">
        <v>8.27</v>
      </c>
      <c r="R20" s="159">
        <v>90.35</v>
      </c>
      <c r="S20" s="115">
        <v>30263.5</v>
      </c>
      <c r="T20" s="154">
        <v>1</v>
      </c>
      <c r="U20" s="165">
        <v>91.35</v>
      </c>
      <c r="W20" s="131" t="s">
        <v>34</v>
      </c>
    </row>
    <row r="21" spans="1:23" ht="21.95" customHeight="1" x14ac:dyDescent="0.2">
      <c r="A21" s="181">
        <v>9</v>
      </c>
      <c r="B21" s="97" t="s">
        <v>243</v>
      </c>
      <c r="C21" s="97" t="s">
        <v>244</v>
      </c>
      <c r="D21" s="97" t="s">
        <v>245</v>
      </c>
      <c r="E21" s="98"/>
      <c r="F21" s="99" t="s">
        <v>246</v>
      </c>
      <c r="G21" s="100">
        <v>1</v>
      </c>
      <c r="H21" s="100">
        <v>4</v>
      </c>
      <c r="I21" s="100">
        <v>2017</v>
      </c>
      <c r="J21" s="100"/>
      <c r="K21" s="100"/>
      <c r="L21" s="101" t="s">
        <v>36</v>
      </c>
      <c r="M21" s="102">
        <v>215</v>
      </c>
      <c r="N21" s="102">
        <v>4</v>
      </c>
      <c r="O21" s="159">
        <v>53.75</v>
      </c>
      <c r="P21" s="160">
        <v>1</v>
      </c>
      <c r="Q21" s="103">
        <v>9.25</v>
      </c>
      <c r="R21" s="159">
        <v>90.25</v>
      </c>
      <c r="S21" s="115">
        <v>16694.78</v>
      </c>
      <c r="T21" s="154">
        <v>1</v>
      </c>
      <c r="U21" s="165">
        <v>91.25</v>
      </c>
      <c r="W21" s="131" t="s">
        <v>35</v>
      </c>
    </row>
    <row r="22" spans="1:23" ht="21.95" customHeight="1" x14ac:dyDescent="0.2">
      <c r="A22" s="181">
        <v>10</v>
      </c>
      <c r="B22" s="97" t="s">
        <v>265</v>
      </c>
      <c r="C22" s="97" t="s">
        <v>151</v>
      </c>
      <c r="D22" s="97" t="s">
        <v>266</v>
      </c>
      <c r="E22" s="98"/>
      <c r="F22" s="99" t="s">
        <v>267</v>
      </c>
      <c r="G22" s="100">
        <v>1</v>
      </c>
      <c r="H22" s="100">
        <v>4</v>
      </c>
      <c r="I22" s="100">
        <v>2018</v>
      </c>
      <c r="J22" s="100"/>
      <c r="K22" s="100"/>
      <c r="L22" s="101" t="s">
        <v>33</v>
      </c>
      <c r="M22" s="102">
        <v>175</v>
      </c>
      <c r="N22" s="102">
        <v>3</v>
      </c>
      <c r="O22" s="159">
        <v>58.333333333333336</v>
      </c>
      <c r="P22" s="160">
        <v>1</v>
      </c>
      <c r="Q22" s="103">
        <v>8.4</v>
      </c>
      <c r="R22" s="159">
        <v>89.666666666666671</v>
      </c>
      <c r="S22" s="115">
        <v>21755.360000000001</v>
      </c>
      <c r="T22" s="154">
        <v>1</v>
      </c>
      <c r="U22" s="165">
        <v>90.666666666666671</v>
      </c>
      <c r="W22" s="131" t="s">
        <v>36</v>
      </c>
    </row>
    <row r="23" spans="1:23" ht="21.95" customHeight="1" x14ac:dyDescent="0.2">
      <c r="A23" s="181">
        <v>11</v>
      </c>
      <c r="B23" s="97" t="s">
        <v>262</v>
      </c>
      <c r="C23" s="97" t="s">
        <v>263</v>
      </c>
      <c r="D23" s="97" t="s">
        <v>245</v>
      </c>
      <c r="E23" s="98"/>
      <c r="F23" s="99" t="s">
        <v>264</v>
      </c>
      <c r="G23" s="100">
        <v>1</v>
      </c>
      <c r="H23" s="100">
        <v>4</v>
      </c>
      <c r="I23" s="100">
        <v>2018</v>
      </c>
      <c r="J23" s="100"/>
      <c r="K23" s="100"/>
      <c r="L23" s="101" t="s">
        <v>33</v>
      </c>
      <c r="M23" s="102">
        <v>175</v>
      </c>
      <c r="N23" s="102">
        <v>3</v>
      </c>
      <c r="O23" s="159">
        <v>58.333333333333336</v>
      </c>
      <c r="P23" s="160">
        <v>1</v>
      </c>
      <c r="Q23" s="103">
        <v>8.31</v>
      </c>
      <c r="R23" s="159">
        <v>89.216666666666669</v>
      </c>
      <c r="S23" s="115">
        <v>12303.46</v>
      </c>
      <c r="T23" s="154">
        <v>1</v>
      </c>
      <c r="U23" s="165">
        <v>90.216666666666669</v>
      </c>
      <c r="W23" s="131" t="s">
        <v>26</v>
      </c>
    </row>
    <row r="24" spans="1:23" ht="21.95" customHeight="1" x14ac:dyDescent="0.2">
      <c r="A24" s="181">
        <v>12</v>
      </c>
      <c r="B24" s="97" t="s">
        <v>208</v>
      </c>
      <c r="C24" s="97" t="s">
        <v>209</v>
      </c>
      <c r="D24" s="97" t="s">
        <v>210</v>
      </c>
      <c r="E24" s="98"/>
      <c r="F24" s="99" t="s">
        <v>211</v>
      </c>
      <c r="G24" s="100">
        <v>1</v>
      </c>
      <c r="H24" s="100">
        <v>4</v>
      </c>
      <c r="I24" s="100">
        <v>2018</v>
      </c>
      <c r="J24" s="100"/>
      <c r="K24" s="100"/>
      <c r="L24" s="101" t="s">
        <v>33</v>
      </c>
      <c r="M24" s="102">
        <v>180</v>
      </c>
      <c r="N24" s="102">
        <v>3</v>
      </c>
      <c r="O24" s="159">
        <v>60</v>
      </c>
      <c r="P24" s="160">
        <v>1</v>
      </c>
      <c r="Q24" s="103">
        <v>8.23</v>
      </c>
      <c r="R24" s="159">
        <v>90.15</v>
      </c>
      <c r="S24" s="115">
        <v>47771.67</v>
      </c>
      <c r="T24" s="154">
        <v>0</v>
      </c>
      <c r="U24" s="165">
        <v>90.15</v>
      </c>
      <c r="W24" s="131" t="s">
        <v>27</v>
      </c>
    </row>
    <row r="25" spans="1:23" ht="21.95" customHeight="1" x14ac:dyDescent="0.2">
      <c r="A25" s="181">
        <v>13</v>
      </c>
      <c r="B25" s="97" t="s">
        <v>225</v>
      </c>
      <c r="C25" s="97" t="s">
        <v>226</v>
      </c>
      <c r="D25" s="97" t="s">
        <v>227</v>
      </c>
      <c r="E25" s="98"/>
      <c r="F25" s="99" t="s">
        <v>228</v>
      </c>
      <c r="G25" s="100">
        <v>1</v>
      </c>
      <c r="H25" s="100">
        <v>4</v>
      </c>
      <c r="I25" s="100">
        <v>2018</v>
      </c>
      <c r="J25" s="100"/>
      <c r="K25" s="100"/>
      <c r="L25" s="101" t="s">
        <v>33</v>
      </c>
      <c r="M25" s="102">
        <v>180</v>
      </c>
      <c r="N25" s="102">
        <v>3</v>
      </c>
      <c r="O25" s="159">
        <v>60</v>
      </c>
      <c r="P25" s="160">
        <v>1</v>
      </c>
      <c r="Q25" s="103">
        <v>7.8</v>
      </c>
      <c r="R25" s="159">
        <v>88</v>
      </c>
      <c r="S25" s="115">
        <v>27290.18</v>
      </c>
      <c r="T25" s="154">
        <v>1</v>
      </c>
      <c r="U25" s="165">
        <v>89</v>
      </c>
      <c r="W25" s="131" t="s">
        <v>28</v>
      </c>
    </row>
    <row r="26" spans="1:23" ht="21.95" customHeight="1" x14ac:dyDescent="0.2">
      <c r="A26" s="181">
        <v>14</v>
      </c>
      <c r="B26" s="97" t="s">
        <v>222</v>
      </c>
      <c r="C26" s="97" t="s">
        <v>199</v>
      </c>
      <c r="D26" s="97" t="s">
        <v>223</v>
      </c>
      <c r="E26" s="98"/>
      <c r="F26" s="99" t="s">
        <v>224</v>
      </c>
      <c r="G26" s="100">
        <v>1</v>
      </c>
      <c r="H26" s="100">
        <v>4</v>
      </c>
      <c r="I26" s="100">
        <v>2018</v>
      </c>
      <c r="J26" s="100"/>
      <c r="K26" s="100"/>
      <c r="L26" s="101" t="s">
        <v>33</v>
      </c>
      <c r="M26" s="102">
        <v>180</v>
      </c>
      <c r="N26" s="102">
        <v>3</v>
      </c>
      <c r="O26" s="159">
        <v>60</v>
      </c>
      <c r="P26" s="160">
        <v>1</v>
      </c>
      <c r="Q26" s="103">
        <v>7.76</v>
      </c>
      <c r="R26" s="159">
        <v>87.8</v>
      </c>
      <c r="S26" s="115">
        <v>10260.25</v>
      </c>
      <c r="T26" s="154">
        <v>1</v>
      </c>
      <c r="U26" s="165">
        <v>88.8</v>
      </c>
      <c r="W26" s="131" t="s">
        <v>29</v>
      </c>
    </row>
    <row r="27" spans="1:23" ht="21.95" customHeight="1" x14ac:dyDescent="0.2">
      <c r="A27" s="181">
        <v>15</v>
      </c>
      <c r="B27" s="97" t="s">
        <v>288</v>
      </c>
      <c r="C27" s="97" t="s">
        <v>190</v>
      </c>
      <c r="D27" s="97" t="s">
        <v>223</v>
      </c>
      <c r="E27" s="98"/>
      <c r="F27" s="99" t="s">
        <v>289</v>
      </c>
      <c r="G27" s="100">
        <v>1</v>
      </c>
      <c r="H27" s="100">
        <v>3</v>
      </c>
      <c r="I27" s="100">
        <v>2018</v>
      </c>
      <c r="J27" s="100"/>
      <c r="K27" s="100"/>
      <c r="L27" s="101" t="s">
        <v>36</v>
      </c>
      <c r="M27" s="102">
        <v>174</v>
      </c>
      <c r="N27" s="102">
        <v>3</v>
      </c>
      <c r="O27" s="159">
        <v>58</v>
      </c>
      <c r="P27" s="160">
        <v>1</v>
      </c>
      <c r="Q27" s="103">
        <v>7.97</v>
      </c>
      <c r="R27" s="159">
        <v>87.25</v>
      </c>
      <c r="S27" s="115">
        <v>21553.73</v>
      </c>
      <c r="T27" s="154">
        <v>1</v>
      </c>
      <c r="U27" s="165">
        <v>88.25</v>
      </c>
      <c r="W27" s="131" t="s">
        <v>30</v>
      </c>
    </row>
    <row r="28" spans="1:23" ht="21.95" customHeight="1" x14ac:dyDescent="0.2">
      <c r="A28" s="181">
        <v>16</v>
      </c>
      <c r="B28" s="97" t="s">
        <v>215</v>
      </c>
      <c r="C28" s="97" t="s">
        <v>216</v>
      </c>
      <c r="D28" s="97" t="s">
        <v>217</v>
      </c>
      <c r="E28" s="98"/>
      <c r="F28" s="99" t="s">
        <v>218</v>
      </c>
      <c r="G28" s="100">
        <v>1</v>
      </c>
      <c r="H28" s="100">
        <v>4</v>
      </c>
      <c r="I28" s="100">
        <v>2019</v>
      </c>
      <c r="J28" s="100"/>
      <c r="K28" s="100"/>
      <c r="L28" s="101" t="s">
        <v>32</v>
      </c>
      <c r="M28" s="102">
        <v>115</v>
      </c>
      <c r="N28" s="102">
        <v>2</v>
      </c>
      <c r="O28" s="159">
        <v>57.5</v>
      </c>
      <c r="P28" s="160">
        <v>0</v>
      </c>
      <c r="Q28" s="103">
        <v>8.15</v>
      </c>
      <c r="R28" s="159">
        <v>86.75</v>
      </c>
      <c r="S28" s="115">
        <v>23482.03</v>
      </c>
      <c r="T28" s="154">
        <v>1</v>
      </c>
      <c r="U28" s="165">
        <v>87.75</v>
      </c>
      <c r="W28" s="132"/>
    </row>
    <row r="29" spans="1:23" ht="21.95" customHeight="1" x14ac:dyDescent="0.2">
      <c r="A29" s="181">
        <v>17</v>
      </c>
      <c r="B29" s="97" t="s">
        <v>282</v>
      </c>
      <c r="C29" s="97" t="s">
        <v>283</v>
      </c>
      <c r="D29" s="97" t="s">
        <v>206</v>
      </c>
      <c r="E29" s="98"/>
      <c r="F29" s="99" t="s">
        <v>284</v>
      </c>
      <c r="G29" s="100">
        <v>1</v>
      </c>
      <c r="H29" s="100">
        <v>4</v>
      </c>
      <c r="I29" s="100">
        <v>2018</v>
      </c>
      <c r="J29" s="100"/>
      <c r="K29" s="100"/>
      <c r="L29" s="101" t="s">
        <v>33</v>
      </c>
      <c r="M29" s="102">
        <v>161</v>
      </c>
      <c r="N29" s="102">
        <v>3</v>
      </c>
      <c r="O29" s="159">
        <v>53.666666666666664</v>
      </c>
      <c r="P29" s="160">
        <v>1</v>
      </c>
      <c r="Q29" s="103">
        <v>8.26</v>
      </c>
      <c r="R29" s="159">
        <v>85.233333333333334</v>
      </c>
      <c r="S29" s="115">
        <v>8291.8700000000008</v>
      </c>
      <c r="T29" s="154">
        <v>1</v>
      </c>
      <c r="U29" s="165">
        <v>86.233333333333334</v>
      </c>
      <c r="W29" s="133"/>
    </row>
    <row r="30" spans="1:23" ht="21.95" customHeight="1" x14ac:dyDescent="0.2">
      <c r="A30" s="181">
        <v>18</v>
      </c>
      <c r="B30" s="97" t="s">
        <v>296</v>
      </c>
      <c r="C30" s="97" t="s">
        <v>297</v>
      </c>
      <c r="D30" s="97" t="s">
        <v>274</v>
      </c>
      <c r="E30" s="98"/>
      <c r="F30" s="99" t="s">
        <v>298</v>
      </c>
      <c r="G30" s="100">
        <v>1</v>
      </c>
      <c r="H30" s="100">
        <v>4</v>
      </c>
      <c r="I30" s="100">
        <v>2017</v>
      </c>
      <c r="J30" s="100"/>
      <c r="K30" s="100"/>
      <c r="L30" s="101" t="s">
        <v>36</v>
      </c>
      <c r="M30" s="102">
        <v>226</v>
      </c>
      <c r="N30" s="102">
        <v>4</v>
      </c>
      <c r="O30" s="159">
        <v>56.5</v>
      </c>
      <c r="P30" s="160">
        <v>1</v>
      </c>
      <c r="Q30" s="103">
        <v>7.76</v>
      </c>
      <c r="R30" s="159">
        <v>85</v>
      </c>
      <c r="S30" s="115">
        <v>17494.73</v>
      </c>
      <c r="T30" s="154">
        <v>1</v>
      </c>
      <c r="U30" s="165">
        <v>86</v>
      </c>
      <c r="W30" s="133"/>
    </row>
    <row r="31" spans="1:23" ht="21.95" customHeight="1" x14ac:dyDescent="0.2">
      <c r="A31" s="181">
        <v>19</v>
      </c>
      <c r="B31" s="97" t="s">
        <v>219</v>
      </c>
      <c r="C31" s="97" t="s">
        <v>220</v>
      </c>
      <c r="D31" s="97" t="s">
        <v>155</v>
      </c>
      <c r="E31" s="98"/>
      <c r="F31" s="99" t="s">
        <v>221</v>
      </c>
      <c r="G31" s="100">
        <v>1</v>
      </c>
      <c r="H31" s="100">
        <v>4</v>
      </c>
      <c r="I31" s="100">
        <v>2019</v>
      </c>
      <c r="J31" s="100"/>
      <c r="K31" s="100"/>
      <c r="L31" s="101" t="s">
        <v>32</v>
      </c>
      <c r="M31" s="102">
        <v>108</v>
      </c>
      <c r="N31" s="102">
        <v>2</v>
      </c>
      <c r="O31" s="159">
        <v>54</v>
      </c>
      <c r="P31" s="160">
        <v>0</v>
      </c>
      <c r="Q31" s="103">
        <v>8.33</v>
      </c>
      <c r="R31" s="159">
        <v>84.85</v>
      </c>
      <c r="S31" s="115">
        <v>24032.51</v>
      </c>
      <c r="T31" s="154">
        <v>1</v>
      </c>
      <c r="U31" s="165">
        <v>85.85</v>
      </c>
      <c r="W31" s="133"/>
    </row>
    <row r="32" spans="1:23" ht="21.95" customHeight="1" x14ac:dyDescent="0.2">
      <c r="A32" s="181">
        <v>20</v>
      </c>
      <c r="B32" s="97" t="s">
        <v>212</v>
      </c>
      <c r="C32" s="97" t="s">
        <v>183</v>
      </c>
      <c r="D32" s="97" t="s">
        <v>213</v>
      </c>
      <c r="E32" s="98"/>
      <c r="F32" s="99" t="s">
        <v>214</v>
      </c>
      <c r="G32" s="100">
        <v>1</v>
      </c>
      <c r="H32" s="100">
        <v>4</v>
      </c>
      <c r="I32" s="100">
        <v>2019</v>
      </c>
      <c r="J32" s="100"/>
      <c r="K32" s="100"/>
      <c r="L32" s="101" t="s">
        <v>32</v>
      </c>
      <c r="M32" s="102">
        <v>107</v>
      </c>
      <c r="N32" s="102">
        <v>2</v>
      </c>
      <c r="O32" s="159">
        <v>53.5</v>
      </c>
      <c r="P32" s="160">
        <v>0</v>
      </c>
      <c r="Q32" s="103">
        <v>8.39</v>
      </c>
      <c r="R32" s="159">
        <v>84.75</v>
      </c>
      <c r="S32" s="115">
        <v>22086.45</v>
      </c>
      <c r="T32" s="154">
        <v>1</v>
      </c>
      <c r="U32" s="165">
        <v>85.75</v>
      </c>
      <c r="W32" s="131" t="s">
        <v>40</v>
      </c>
    </row>
    <row r="33" spans="1:23" ht="21.95" customHeight="1" x14ac:dyDescent="0.2">
      <c r="A33" s="181">
        <v>21</v>
      </c>
      <c r="B33" s="97" t="s">
        <v>239</v>
      </c>
      <c r="C33" s="97" t="s">
        <v>240</v>
      </c>
      <c r="D33" s="97" t="s">
        <v>241</v>
      </c>
      <c r="E33" s="98"/>
      <c r="F33" s="99" t="s">
        <v>242</v>
      </c>
      <c r="G33" s="100">
        <v>1</v>
      </c>
      <c r="H33" s="100">
        <v>4</v>
      </c>
      <c r="I33" s="100">
        <v>2019</v>
      </c>
      <c r="J33" s="100"/>
      <c r="K33" s="100"/>
      <c r="L33" s="101" t="s">
        <v>32</v>
      </c>
      <c r="M33" s="102">
        <v>108</v>
      </c>
      <c r="N33" s="102">
        <v>2</v>
      </c>
      <c r="O33" s="159">
        <v>54</v>
      </c>
      <c r="P33" s="160">
        <v>0</v>
      </c>
      <c r="Q33" s="103">
        <v>8.06</v>
      </c>
      <c r="R33" s="159">
        <v>83.5</v>
      </c>
      <c r="S33" s="115">
        <v>19056.830000000002</v>
      </c>
      <c r="T33" s="154">
        <v>1</v>
      </c>
      <c r="U33" s="165">
        <v>84.5</v>
      </c>
      <c r="W33" s="131" t="s">
        <v>41</v>
      </c>
    </row>
    <row r="34" spans="1:23" ht="21.95" customHeight="1" x14ac:dyDescent="0.2">
      <c r="A34" s="181">
        <v>22</v>
      </c>
      <c r="B34" s="97" t="s">
        <v>268</v>
      </c>
      <c r="C34" s="97" t="s">
        <v>269</v>
      </c>
      <c r="D34" s="97" t="s">
        <v>270</v>
      </c>
      <c r="E34" s="98"/>
      <c r="F34" s="99" t="s">
        <v>271</v>
      </c>
      <c r="G34" s="100">
        <v>1</v>
      </c>
      <c r="H34" s="100">
        <v>4</v>
      </c>
      <c r="I34" s="100">
        <v>2018</v>
      </c>
      <c r="J34" s="100"/>
      <c r="K34" s="100"/>
      <c r="L34" s="101" t="s">
        <v>33</v>
      </c>
      <c r="M34" s="102">
        <v>164</v>
      </c>
      <c r="N34" s="102">
        <v>3</v>
      </c>
      <c r="O34" s="159">
        <v>54.666666666666664</v>
      </c>
      <c r="P34" s="160">
        <v>1</v>
      </c>
      <c r="Q34" s="103">
        <v>7.72</v>
      </c>
      <c r="R34" s="159">
        <v>83.333333333333343</v>
      </c>
      <c r="S34" s="115">
        <v>0</v>
      </c>
      <c r="T34" s="154">
        <v>1</v>
      </c>
      <c r="U34" s="165">
        <v>84.333333333333343</v>
      </c>
      <c r="W34" s="131" t="s">
        <v>42</v>
      </c>
    </row>
    <row r="35" spans="1:23" ht="21.95" customHeight="1" x14ac:dyDescent="0.2">
      <c r="A35" s="181">
        <v>23</v>
      </c>
      <c r="B35" s="97" t="s">
        <v>247</v>
      </c>
      <c r="C35" s="97" t="s">
        <v>248</v>
      </c>
      <c r="D35" s="97" t="s">
        <v>249</v>
      </c>
      <c r="E35" s="98"/>
      <c r="F35" s="99" t="s">
        <v>250</v>
      </c>
      <c r="G35" s="100">
        <v>1</v>
      </c>
      <c r="H35" s="100">
        <v>4</v>
      </c>
      <c r="I35" s="100">
        <v>2019</v>
      </c>
      <c r="J35" s="100"/>
      <c r="K35" s="100"/>
      <c r="L35" s="101" t="s">
        <v>32</v>
      </c>
      <c r="M35" s="102">
        <v>101</v>
      </c>
      <c r="N35" s="102">
        <v>2</v>
      </c>
      <c r="O35" s="159">
        <v>50.5</v>
      </c>
      <c r="P35" s="160">
        <v>0</v>
      </c>
      <c r="Q35" s="103">
        <v>8.25</v>
      </c>
      <c r="R35" s="159">
        <v>81.650000000000006</v>
      </c>
      <c r="S35" s="115">
        <v>8679.49</v>
      </c>
      <c r="T35" s="154">
        <v>1</v>
      </c>
      <c r="U35" s="165">
        <v>82.65</v>
      </c>
      <c r="W35" s="134" t="s">
        <v>43</v>
      </c>
    </row>
    <row r="36" spans="1:23" ht="21.95" customHeight="1" x14ac:dyDescent="0.2">
      <c r="A36" s="181">
        <v>24</v>
      </c>
      <c r="B36" s="97" t="s">
        <v>251</v>
      </c>
      <c r="C36" s="97" t="s">
        <v>143</v>
      </c>
      <c r="D36" s="97" t="s">
        <v>249</v>
      </c>
      <c r="E36" s="98"/>
      <c r="F36" s="99" t="s">
        <v>252</v>
      </c>
      <c r="G36" s="100">
        <v>1</v>
      </c>
      <c r="H36" s="100">
        <v>4</v>
      </c>
      <c r="I36" s="100">
        <v>2019</v>
      </c>
      <c r="J36" s="100"/>
      <c r="K36" s="100"/>
      <c r="L36" s="101" t="s">
        <v>32</v>
      </c>
      <c r="M36" s="102">
        <v>115</v>
      </c>
      <c r="N36" s="102">
        <v>2</v>
      </c>
      <c r="O36" s="159">
        <v>57.5</v>
      </c>
      <c r="P36" s="160">
        <v>0</v>
      </c>
      <c r="Q36" s="103">
        <v>7.06</v>
      </c>
      <c r="R36" s="159">
        <v>81.3</v>
      </c>
      <c r="S36" s="115">
        <v>28152</v>
      </c>
      <c r="T36" s="154">
        <v>1</v>
      </c>
      <c r="U36" s="165">
        <v>82.3</v>
      </c>
      <c r="W36" s="134" t="s">
        <v>44</v>
      </c>
    </row>
    <row r="37" spans="1:23" ht="21.95" customHeight="1" x14ac:dyDescent="0.2">
      <c r="A37" s="181">
        <v>25</v>
      </c>
      <c r="B37" s="97" t="s">
        <v>259</v>
      </c>
      <c r="C37" s="97" t="s">
        <v>260</v>
      </c>
      <c r="D37" s="97" t="s">
        <v>206</v>
      </c>
      <c r="E37" s="98"/>
      <c r="F37" s="99" t="s">
        <v>261</v>
      </c>
      <c r="G37" s="100">
        <v>1</v>
      </c>
      <c r="H37" s="100">
        <v>4</v>
      </c>
      <c r="I37" s="100">
        <v>2018</v>
      </c>
      <c r="J37" s="100"/>
      <c r="K37" s="100"/>
      <c r="L37" s="101" t="s">
        <v>33</v>
      </c>
      <c r="M37" s="102">
        <v>157</v>
      </c>
      <c r="N37" s="102">
        <v>3</v>
      </c>
      <c r="O37" s="159">
        <v>52.333333333333336</v>
      </c>
      <c r="P37" s="160">
        <v>1</v>
      </c>
      <c r="Q37" s="103">
        <v>7.42</v>
      </c>
      <c r="R37" s="159">
        <v>79.966666666666669</v>
      </c>
      <c r="S37" s="115">
        <v>19646.310000000001</v>
      </c>
      <c r="T37" s="154">
        <v>1</v>
      </c>
      <c r="U37" s="165">
        <v>80.966666666666669</v>
      </c>
      <c r="W37" s="131" t="s">
        <v>45</v>
      </c>
    </row>
    <row r="38" spans="1:23" ht="21.95" customHeight="1" x14ac:dyDescent="0.2">
      <c r="A38" s="181">
        <v>26</v>
      </c>
      <c r="B38" s="97" t="s">
        <v>126</v>
      </c>
      <c r="C38" s="97" t="s">
        <v>190</v>
      </c>
      <c r="D38" s="97" t="s">
        <v>231</v>
      </c>
      <c r="E38" s="98"/>
      <c r="F38" s="99" t="s">
        <v>303</v>
      </c>
      <c r="G38" s="100">
        <v>1</v>
      </c>
      <c r="H38" s="100">
        <v>4</v>
      </c>
      <c r="I38" s="100">
        <v>2017</v>
      </c>
      <c r="J38" s="100"/>
      <c r="K38" s="100"/>
      <c r="L38" s="101" t="s">
        <v>36</v>
      </c>
      <c r="M38" s="102">
        <v>202</v>
      </c>
      <c r="N38" s="102">
        <v>4</v>
      </c>
      <c r="O38" s="159">
        <v>50.5</v>
      </c>
      <c r="P38" s="160">
        <v>1</v>
      </c>
      <c r="Q38" s="103">
        <v>7.68</v>
      </c>
      <c r="R38" s="159">
        <v>79.800000000000011</v>
      </c>
      <c r="S38" s="115">
        <v>16479.310000000001</v>
      </c>
      <c r="T38" s="154">
        <v>1</v>
      </c>
      <c r="U38" s="165">
        <v>80.800000000000011</v>
      </c>
      <c r="W38" s="131" t="s">
        <v>46</v>
      </c>
    </row>
    <row r="39" spans="1:23" ht="21.95" customHeight="1" x14ac:dyDescent="0.2">
      <c r="A39" s="181">
        <v>27</v>
      </c>
      <c r="B39" s="97" t="s">
        <v>292</v>
      </c>
      <c r="C39" s="97" t="s">
        <v>293</v>
      </c>
      <c r="D39" s="97" t="s">
        <v>294</v>
      </c>
      <c r="E39" s="98"/>
      <c r="F39" s="99" t="s">
        <v>295</v>
      </c>
      <c r="G39" s="100">
        <v>1</v>
      </c>
      <c r="H39" s="100">
        <v>4</v>
      </c>
      <c r="I39" s="100">
        <v>2018</v>
      </c>
      <c r="J39" s="100"/>
      <c r="K39" s="100"/>
      <c r="L39" s="101" t="s">
        <v>33</v>
      </c>
      <c r="M39" s="102">
        <v>157</v>
      </c>
      <c r="N39" s="102">
        <v>3</v>
      </c>
      <c r="O39" s="159">
        <v>52.333333333333336</v>
      </c>
      <c r="P39" s="160">
        <v>1</v>
      </c>
      <c r="Q39" s="103">
        <v>7.38</v>
      </c>
      <c r="R39" s="159">
        <v>79.76666666666668</v>
      </c>
      <c r="S39" s="115">
        <v>34571.17</v>
      </c>
      <c r="T39" s="154">
        <v>0</v>
      </c>
      <c r="U39" s="165">
        <v>79.76666666666668</v>
      </c>
      <c r="W39" s="131" t="s">
        <v>47</v>
      </c>
    </row>
    <row r="40" spans="1:23" ht="21.95" customHeight="1" x14ac:dyDescent="0.2">
      <c r="A40" s="181">
        <v>28</v>
      </c>
      <c r="B40" s="97" t="s">
        <v>279</v>
      </c>
      <c r="C40" s="97" t="s">
        <v>280</v>
      </c>
      <c r="D40" s="97" t="s">
        <v>162</v>
      </c>
      <c r="E40" s="98"/>
      <c r="F40" s="99" t="s">
        <v>281</v>
      </c>
      <c r="G40" s="100">
        <v>1</v>
      </c>
      <c r="H40" s="100">
        <v>4</v>
      </c>
      <c r="I40" s="100">
        <v>2018</v>
      </c>
      <c r="J40" s="100"/>
      <c r="K40" s="100"/>
      <c r="L40" s="101" t="s">
        <v>33</v>
      </c>
      <c r="M40" s="102">
        <v>150</v>
      </c>
      <c r="N40" s="102">
        <v>3</v>
      </c>
      <c r="O40" s="159">
        <v>50</v>
      </c>
      <c r="P40" s="160">
        <v>1</v>
      </c>
      <c r="Q40" s="103">
        <v>7.4</v>
      </c>
      <c r="R40" s="159">
        <v>78</v>
      </c>
      <c r="S40" s="115">
        <v>27321.89</v>
      </c>
      <c r="T40" s="154">
        <v>1</v>
      </c>
      <c r="U40" s="165">
        <v>79</v>
      </c>
      <c r="W40" s="131" t="s">
        <v>48</v>
      </c>
    </row>
    <row r="41" spans="1:23" ht="21.95" customHeight="1" x14ac:dyDescent="0.2">
      <c r="A41" s="181">
        <v>29</v>
      </c>
      <c r="B41" s="97" t="s">
        <v>229</v>
      </c>
      <c r="C41" s="97" t="s">
        <v>230</v>
      </c>
      <c r="D41" s="97" t="s">
        <v>231</v>
      </c>
      <c r="E41" s="98"/>
      <c r="F41" s="99" t="s">
        <v>232</v>
      </c>
      <c r="G41" s="100">
        <v>1</v>
      </c>
      <c r="H41" s="100">
        <v>4</v>
      </c>
      <c r="I41" s="100">
        <v>2018</v>
      </c>
      <c r="J41" s="100"/>
      <c r="K41" s="100"/>
      <c r="L41" s="101" t="s">
        <v>33</v>
      </c>
      <c r="M41" s="102">
        <v>157</v>
      </c>
      <c r="N41" s="102">
        <v>3</v>
      </c>
      <c r="O41" s="159">
        <v>52.333333333333336</v>
      </c>
      <c r="P41" s="160">
        <v>1</v>
      </c>
      <c r="Q41" s="103">
        <v>7</v>
      </c>
      <c r="R41" s="159">
        <v>77.866666666666674</v>
      </c>
      <c r="S41" s="115">
        <v>24032.46</v>
      </c>
      <c r="T41" s="154">
        <v>1</v>
      </c>
      <c r="U41" s="165">
        <v>78.866666666666674</v>
      </c>
      <c r="W41" s="131" t="s">
        <v>49</v>
      </c>
    </row>
    <row r="42" spans="1:23" ht="21.95" customHeight="1" x14ac:dyDescent="0.2">
      <c r="A42" s="181">
        <v>30</v>
      </c>
      <c r="B42" s="97" t="s">
        <v>272</v>
      </c>
      <c r="C42" s="97" t="s">
        <v>273</v>
      </c>
      <c r="D42" s="97" t="s">
        <v>274</v>
      </c>
      <c r="E42" s="98"/>
      <c r="F42" s="99" t="s">
        <v>275</v>
      </c>
      <c r="G42" s="100">
        <v>1</v>
      </c>
      <c r="H42" s="100">
        <v>4</v>
      </c>
      <c r="I42" s="100">
        <v>2017</v>
      </c>
      <c r="J42" s="100"/>
      <c r="K42" s="100"/>
      <c r="L42" s="101" t="s">
        <v>36</v>
      </c>
      <c r="M42" s="102">
        <v>180</v>
      </c>
      <c r="N42" s="102">
        <v>4</v>
      </c>
      <c r="O42" s="159">
        <v>45</v>
      </c>
      <c r="P42" s="160">
        <v>1</v>
      </c>
      <c r="Q42" s="103">
        <v>7.03</v>
      </c>
      <c r="R42" s="159">
        <v>72.150000000000006</v>
      </c>
      <c r="S42" s="115">
        <v>0</v>
      </c>
      <c r="T42" s="154">
        <v>1</v>
      </c>
      <c r="U42" s="165">
        <v>73.150000000000006</v>
      </c>
      <c r="W42" s="131" t="s">
        <v>50</v>
      </c>
    </row>
    <row r="43" spans="1:23" ht="21.95" customHeight="1" x14ac:dyDescent="0.2">
      <c r="A43" s="181">
        <v>31</v>
      </c>
      <c r="B43" s="97" t="s">
        <v>256</v>
      </c>
      <c r="C43" s="97" t="s">
        <v>257</v>
      </c>
      <c r="D43" s="97" t="s">
        <v>231</v>
      </c>
      <c r="E43" s="98"/>
      <c r="F43" s="99" t="s">
        <v>258</v>
      </c>
      <c r="G43" s="100">
        <v>1</v>
      </c>
      <c r="H43" s="100">
        <v>4</v>
      </c>
      <c r="I43" s="100">
        <v>2017</v>
      </c>
      <c r="J43" s="100"/>
      <c r="K43" s="100"/>
      <c r="L43" s="101" t="s">
        <v>33</v>
      </c>
      <c r="M43" s="102">
        <v>164</v>
      </c>
      <c r="N43" s="102">
        <v>4</v>
      </c>
      <c r="O43" s="159">
        <v>41</v>
      </c>
      <c r="P43" s="160">
        <v>1</v>
      </c>
      <c r="Q43" s="103">
        <v>7.19</v>
      </c>
      <c r="R43" s="159">
        <v>69.75</v>
      </c>
      <c r="S43" s="115">
        <v>0</v>
      </c>
      <c r="T43" s="154">
        <v>1</v>
      </c>
      <c r="U43" s="165">
        <v>70.75</v>
      </c>
      <c r="W43" s="131" t="s">
        <v>51</v>
      </c>
    </row>
    <row r="44" spans="1:23" ht="21.95" customHeight="1" x14ac:dyDescent="0.2">
      <c r="A44" s="181">
        <v>32</v>
      </c>
      <c r="B44" s="97" t="s">
        <v>290</v>
      </c>
      <c r="C44" s="97" t="s">
        <v>216</v>
      </c>
      <c r="D44" s="97" t="s">
        <v>147</v>
      </c>
      <c r="E44" s="98"/>
      <c r="F44" s="99" t="s">
        <v>291</v>
      </c>
      <c r="G44" s="100">
        <v>1</v>
      </c>
      <c r="H44" s="100">
        <v>3</v>
      </c>
      <c r="I44" s="100">
        <v>2018</v>
      </c>
      <c r="J44" s="100"/>
      <c r="K44" s="100"/>
      <c r="L44" s="101" t="s">
        <v>32</v>
      </c>
      <c r="M44" s="102">
        <v>112</v>
      </c>
      <c r="N44" s="102">
        <v>3</v>
      </c>
      <c r="O44" s="159">
        <v>37.333333333333336</v>
      </c>
      <c r="P44" s="160">
        <v>0</v>
      </c>
      <c r="Q44" s="103">
        <v>7.68</v>
      </c>
      <c r="R44" s="159">
        <v>68.266666666666666</v>
      </c>
      <c r="S44" s="115">
        <v>34020.43</v>
      </c>
      <c r="T44" s="154">
        <v>0</v>
      </c>
      <c r="U44" s="165">
        <v>68.266666666666666</v>
      </c>
      <c r="W44" s="131" t="s">
        <v>52</v>
      </c>
    </row>
    <row r="45" spans="1:23" ht="21.95" customHeight="1" x14ac:dyDescent="0.2">
      <c r="A45" s="181">
        <v>33</v>
      </c>
      <c r="B45" s="97" t="s">
        <v>285</v>
      </c>
      <c r="C45" s="97" t="s">
        <v>286</v>
      </c>
      <c r="D45" s="97" t="s">
        <v>220</v>
      </c>
      <c r="E45" s="98"/>
      <c r="F45" s="99" t="s">
        <v>287</v>
      </c>
      <c r="G45" s="100">
        <v>1</v>
      </c>
      <c r="H45" s="100">
        <v>4</v>
      </c>
      <c r="I45" s="100">
        <v>2017</v>
      </c>
      <c r="J45" s="100"/>
      <c r="K45" s="100"/>
      <c r="L45" s="101" t="s">
        <v>33</v>
      </c>
      <c r="M45" s="102">
        <v>147</v>
      </c>
      <c r="N45" s="102">
        <v>4</v>
      </c>
      <c r="O45" s="159">
        <v>36.75</v>
      </c>
      <c r="P45" s="160">
        <v>1</v>
      </c>
      <c r="Q45" s="103">
        <v>7.16</v>
      </c>
      <c r="R45" s="159">
        <v>66.2</v>
      </c>
      <c r="S45" s="115">
        <v>27987.54</v>
      </c>
      <c r="T45" s="154">
        <v>1</v>
      </c>
      <c r="U45" s="165">
        <v>67.2</v>
      </c>
      <c r="W45" s="131" t="s">
        <v>53</v>
      </c>
    </row>
    <row r="46" spans="1:23" ht="21.95" customHeight="1" x14ac:dyDescent="0.2">
      <c r="A46" s="181">
        <v>34</v>
      </c>
      <c r="B46" s="97" t="s">
        <v>307</v>
      </c>
      <c r="C46" s="97" t="s">
        <v>245</v>
      </c>
      <c r="D46" s="97" t="s">
        <v>147</v>
      </c>
      <c r="E46" s="98"/>
      <c r="F46" s="99" t="s">
        <v>308</v>
      </c>
      <c r="G46" s="100">
        <v>1</v>
      </c>
      <c r="H46" s="100">
        <v>4</v>
      </c>
      <c r="I46" s="100">
        <v>2016</v>
      </c>
      <c r="J46" s="100"/>
      <c r="K46" s="100"/>
      <c r="L46" s="101" t="s">
        <v>36</v>
      </c>
      <c r="M46" s="102">
        <v>175</v>
      </c>
      <c r="N46" s="102">
        <v>5</v>
      </c>
      <c r="O46" s="159">
        <v>35</v>
      </c>
      <c r="P46" s="160">
        <v>1</v>
      </c>
      <c r="Q46" s="103">
        <v>7.48</v>
      </c>
      <c r="R46" s="159">
        <v>66.400000000000006</v>
      </c>
      <c r="S46" s="115">
        <v>32988.129999999997</v>
      </c>
      <c r="T46" s="154">
        <v>0</v>
      </c>
      <c r="U46" s="165">
        <v>66.400000000000006</v>
      </c>
      <c r="W46" s="131" t="s">
        <v>54</v>
      </c>
    </row>
    <row r="47" spans="1:23" ht="21.95" customHeight="1" x14ac:dyDescent="0.2">
      <c r="A47" s="181" t="str">
        <f>IF(B47&lt;&gt;"",ROWS($A$13:A47)-COUNTBLANK($A$13:A46),"")</f>
        <v/>
      </c>
      <c r="B47" s="97"/>
      <c r="C47" s="97"/>
      <c r="D47" s="97"/>
      <c r="E47" s="98"/>
      <c r="F47" s="99"/>
      <c r="G47" s="100"/>
      <c r="H47" s="100"/>
      <c r="I47" s="100"/>
      <c r="J47" s="100"/>
      <c r="K47" s="100"/>
      <c r="L47" s="101"/>
      <c r="M47" s="102"/>
      <c r="N47" s="102"/>
      <c r="O47" s="159" t="str">
        <f t="shared" ref="O47:O77" si="0">IF(AND(M47&lt;&gt;"",AND(ISNUMBER(N47),N47&lt;&gt;"")),IF(M47/N47&gt;60,60,M47/N47),"")</f>
        <v/>
      </c>
      <c r="P47" s="160" t="str">
        <f>IF(M47&lt;&gt;"",IF(M47&gt;='Bitni podaci'!$B$2,IF(M47&lt;'Bitni podaci'!$C$2,1,2),0),"")</f>
        <v/>
      </c>
      <c r="Q47" s="103"/>
      <c r="R47" s="159" t="str">
        <f t="shared" ref="R47:R77" si="1">IF(AND(Q47&lt;&gt;"",O47&lt;&gt;"",P47&lt;&gt;""),Q47*5+O47*0.8+P47,"")</f>
        <v/>
      </c>
      <c r="S47" s="115"/>
      <c r="T47" s="154" t="str">
        <f>IF(AND(S47&lt;&gt;"",ISNUMBER(S47)),IF(S47&lt;='Bitni podaci'!$B$1,1,0),"")</f>
        <v/>
      </c>
      <c r="U47" s="165" t="str">
        <f t="shared" ref="U47:U77" si="2">IF(AND(ISNUMBER(R47),ISNUMBER(T47)),R47+T47,"")</f>
        <v/>
      </c>
      <c r="W47" s="131" t="s">
        <v>55</v>
      </c>
    </row>
    <row r="48" spans="1:23" ht="21.95" customHeight="1" x14ac:dyDescent="0.2">
      <c r="A48" s="181" t="str">
        <f>IF(B48&lt;&gt;"",ROWS($A$13:A48)-COUNTBLANK($A$13:A47),"")</f>
        <v/>
      </c>
      <c r="B48" s="97"/>
      <c r="C48" s="97"/>
      <c r="D48" s="97"/>
      <c r="E48" s="98"/>
      <c r="F48" s="99"/>
      <c r="G48" s="100"/>
      <c r="H48" s="100"/>
      <c r="I48" s="100"/>
      <c r="J48" s="100"/>
      <c r="K48" s="100"/>
      <c r="L48" s="101"/>
      <c r="M48" s="102"/>
      <c r="N48" s="102"/>
      <c r="O48" s="159" t="str">
        <f t="shared" si="0"/>
        <v/>
      </c>
      <c r="P48" s="160" t="str">
        <f>IF(M48&lt;&gt;"",IF(M48&gt;='Bitni podaci'!$B$2,IF(M48&lt;'Bitni podaci'!$C$2,1,2),0),"")</f>
        <v/>
      </c>
      <c r="Q48" s="103"/>
      <c r="R48" s="159" t="str">
        <f t="shared" si="1"/>
        <v/>
      </c>
      <c r="S48" s="115"/>
      <c r="T48" s="154" t="str">
        <f>IF(AND(S48&lt;&gt;"",ISNUMBER(S48)),IF(S48&lt;='Bitni podaci'!$B$1,1,0),"")</f>
        <v/>
      </c>
      <c r="U48" s="165" t="str">
        <f t="shared" si="2"/>
        <v/>
      </c>
      <c r="W48" s="131" t="s">
        <v>56</v>
      </c>
    </row>
    <row r="49" spans="1:23" ht="21.95" customHeight="1" x14ac:dyDescent="0.2">
      <c r="A49" s="181" t="str">
        <f>IF(B49&lt;&gt;"",ROWS($A$13:A49)-COUNTBLANK($A$13:A48),"")</f>
        <v/>
      </c>
      <c r="B49" s="97"/>
      <c r="C49" s="97"/>
      <c r="D49" s="97"/>
      <c r="E49" s="98"/>
      <c r="F49" s="99"/>
      <c r="G49" s="100"/>
      <c r="H49" s="100"/>
      <c r="I49" s="100"/>
      <c r="J49" s="100"/>
      <c r="K49" s="100"/>
      <c r="L49" s="101"/>
      <c r="M49" s="102"/>
      <c r="N49" s="102"/>
      <c r="O49" s="159" t="str">
        <f t="shared" si="0"/>
        <v/>
      </c>
      <c r="P49" s="160" t="str">
        <f>IF(M49&lt;&gt;"",IF(M49&gt;='Bitni podaci'!$B$2,IF(M49&lt;'Bitni podaci'!$C$2,1,2),0),"")</f>
        <v/>
      </c>
      <c r="Q49" s="103"/>
      <c r="R49" s="159" t="str">
        <f t="shared" si="1"/>
        <v/>
      </c>
      <c r="S49" s="115"/>
      <c r="T49" s="154" t="str">
        <f>IF(AND(S49&lt;&gt;"",ISNUMBER(S49)),IF(S49&lt;='Bitni podaci'!$B$1,1,0),"")</f>
        <v/>
      </c>
      <c r="U49" s="165" t="str">
        <f t="shared" si="2"/>
        <v/>
      </c>
      <c r="W49" s="131" t="s">
        <v>57</v>
      </c>
    </row>
    <row r="50" spans="1:23" ht="21.95" customHeight="1" x14ac:dyDescent="0.2">
      <c r="A50" s="181" t="str">
        <f>IF(B50&lt;&gt;"",ROWS($A$13:A50)-COUNTBLANK($A$13:A49),"")</f>
        <v/>
      </c>
      <c r="B50" s="97"/>
      <c r="C50" s="97"/>
      <c r="D50" s="97"/>
      <c r="E50" s="98"/>
      <c r="F50" s="99"/>
      <c r="G50" s="100"/>
      <c r="H50" s="100"/>
      <c r="I50" s="100"/>
      <c r="J50" s="100"/>
      <c r="K50" s="100"/>
      <c r="L50" s="101"/>
      <c r="M50" s="102"/>
      <c r="N50" s="102"/>
      <c r="O50" s="159" t="str">
        <f t="shared" si="0"/>
        <v/>
      </c>
      <c r="P50" s="160" t="str">
        <f>IF(M50&lt;&gt;"",IF(M50&gt;='Bitni podaci'!$B$2,IF(M50&lt;'Bitni podaci'!$C$2,1,2),0),"")</f>
        <v/>
      </c>
      <c r="Q50" s="103"/>
      <c r="R50" s="159" t="str">
        <f t="shared" si="1"/>
        <v/>
      </c>
      <c r="S50" s="115"/>
      <c r="T50" s="154" t="str">
        <f>IF(AND(S50&lt;&gt;"",ISNUMBER(S50)),IF(S50&lt;='Bitni podaci'!$B$1,1,0),"")</f>
        <v/>
      </c>
      <c r="U50" s="165" t="str">
        <f t="shared" si="2"/>
        <v/>
      </c>
      <c r="W50" s="131" t="s">
        <v>58</v>
      </c>
    </row>
    <row r="51" spans="1:23" ht="21.95" customHeight="1" x14ac:dyDescent="0.2">
      <c r="A51" s="181" t="str">
        <f>IF(B51&lt;&gt;"",ROWS($A$13:A51)-COUNTBLANK($A$13:A50),"")</f>
        <v/>
      </c>
      <c r="B51" s="97"/>
      <c r="C51" s="97"/>
      <c r="D51" s="97"/>
      <c r="E51" s="98"/>
      <c r="F51" s="99"/>
      <c r="G51" s="100"/>
      <c r="H51" s="100"/>
      <c r="I51" s="100"/>
      <c r="J51" s="100"/>
      <c r="K51" s="100"/>
      <c r="L51" s="101"/>
      <c r="M51" s="102"/>
      <c r="N51" s="102"/>
      <c r="O51" s="159" t="str">
        <f t="shared" si="0"/>
        <v/>
      </c>
      <c r="P51" s="160" t="str">
        <f>IF(M51&lt;&gt;"",IF(M51&gt;='Bitni podaci'!$B$2,IF(M51&lt;'Bitni podaci'!$C$2,1,2),0),"")</f>
        <v/>
      </c>
      <c r="Q51" s="103"/>
      <c r="R51" s="159" t="str">
        <f t="shared" si="1"/>
        <v/>
      </c>
      <c r="S51" s="115"/>
      <c r="T51" s="154" t="str">
        <f>IF(AND(S51&lt;&gt;"",ISNUMBER(S51)),IF(S51&lt;='Bitni podaci'!$B$1,1,0),"")</f>
        <v/>
      </c>
      <c r="U51" s="165" t="str">
        <f t="shared" si="2"/>
        <v/>
      </c>
      <c r="W51" s="131" t="s">
        <v>59</v>
      </c>
    </row>
    <row r="52" spans="1:23" ht="21.95" customHeight="1" x14ac:dyDescent="0.2">
      <c r="A52" s="181" t="str">
        <f>IF(B52&lt;&gt;"",ROWS($A$13:A52)-COUNTBLANK($A$13:A51),"")</f>
        <v/>
      </c>
      <c r="B52" s="97"/>
      <c r="C52" s="97"/>
      <c r="D52" s="97"/>
      <c r="E52" s="98"/>
      <c r="F52" s="99"/>
      <c r="G52" s="100"/>
      <c r="H52" s="100"/>
      <c r="I52" s="100"/>
      <c r="J52" s="100"/>
      <c r="K52" s="100"/>
      <c r="L52" s="101"/>
      <c r="M52" s="102"/>
      <c r="N52" s="102"/>
      <c r="O52" s="159" t="str">
        <f t="shared" si="0"/>
        <v/>
      </c>
      <c r="P52" s="160" t="str">
        <f>IF(M52&lt;&gt;"",IF(M52&gt;='Bitni podaci'!$B$2,IF(M52&lt;'Bitni podaci'!$C$2,1,2),0),"")</f>
        <v/>
      </c>
      <c r="Q52" s="103"/>
      <c r="R52" s="159" t="str">
        <f t="shared" si="1"/>
        <v/>
      </c>
      <c r="S52" s="115"/>
      <c r="T52" s="154" t="str">
        <f>IF(AND(S52&lt;&gt;"",ISNUMBER(S52)),IF(S52&lt;='Bitni podaci'!$B$1,1,0),"")</f>
        <v/>
      </c>
      <c r="U52" s="165" t="str">
        <f t="shared" si="2"/>
        <v/>
      </c>
      <c r="W52" s="134" t="s">
        <v>60</v>
      </c>
    </row>
    <row r="53" spans="1:23" ht="21.95" customHeight="1" x14ac:dyDescent="0.2">
      <c r="A53" s="181" t="str">
        <f>IF(B53&lt;&gt;"",ROWS($A$13:A53)-COUNTBLANK($A$13:A52),"")</f>
        <v/>
      </c>
      <c r="B53" s="97"/>
      <c r="C53" s="97"/>
      <c r="D53" s="97"/>
      <c r="E53" s="98"/>
      <c r="F53" s="99"/>
      <c r="G53" s="100"/>
      <c r="H53" s="100"/>
      <c r="I53" s="100"/>
      <c r="J53" s="100"/>
      <c r="K53" s="100"/>
      <c r="L53" s="101"/>
      <c r="M53" s="102"/>
      <c r="N53" s="102"/>
      <c r="O53" s="159" t="str">
        <f t="shared" si="0"/>
        <v/>
      </c>
      <c r="P53" s="160" t="str">
        <f>IF(M53&lt;&gt;"",IF(M53&gt;='Bitni podaci'!$B$2,IF(M53&lt;'Bitni podaci'!$C$2,1,2),0),"")</f>
        <v/>
      </c>
      <c r="Q53" s="103"/>
      <c r="R53" s="159" t="str">
        <f t="shared" si="1"/>
        <v/>
      </c>
      <c r="S53" s="115"/>
      <c r="T53" s="154" t="str">
        <f>IF(AND(S53&lt;&gt;"",ISNUMBER(S53)),IF(S53&lt;='Bitni podaci'!$B$1,1,0),"")</f>
        <v/>
      </c>
      <c r="U53" s="165" t="str">
        <f t="shared" si="2"/>
        <v/>
      </c>
      <c r="W53" s="134" t="s">
        <v>61</v>
      </c>
    </row>
    <row r="54" spans="1:23" ht="21.95" customHeight="1" x14ac:dyDescent="0.2">
      <c r="A54" s="181" t="str">
        <f>IF(B54&lt;&gt;"",ROWS($A$13:A54)-COUNTBLANK($A$13:A53),"")</f>
        <v/>
      </c>
      <c r="B54" s="97"/>
      <c r="C54" s="97"/>
      <c r="D54" s="97"/>
      <c r="E54" s="98"/>
      <c r="F54" s="99"/>
      <c r="G54" s="100"/>
      <c r="H54" s="100"/>
      <c r="I54" s="100"/>
      <c r="J54" s="100"/>
      <c r="K54" s="100"/>
      <c r="L54" s="101"/>
      <c r="M54" s="102"/>
      <c r="N54" s="102"/>
      <c r="O54" s="159" t="str">
        <f t="shared" si="0"/>
        <v/>
      </c>
      <c r="P54" s="160" t="str">
        <f>IF(M54&lt;&gt;"",IF(M54&gt;='Bitni podaci'!$B$2,IF(M54&lt;'Bitni podaci'!$C$2,1,2),0),"")</f>
        <v/>
      </c>
      <c r="Q54" s="103"/>
      <c r="R54" s="159" t="str">
        <f t="shared" si="1"/>
        <v/>
      </c>
      <c r="S54" s="115"/>
      <c r="T54" s="154" t="str">
        <f>IF(AND(S54&lt;&gt;"",ISNUMBER(S54)),IF(S54&lt;='Bitni podaci'!$B$1,1,0),"")</f>
        <v/>
      </c>
      <c r="U54" s="165" t="str">
        <f t="shared" si="2"/>
        <v/>
      </c>
      <c r="W54" s="134" t="s">
        <v>62</v>
      </c>
    </row>
    <row r="55" spans="1:23" ht="21.95" customHeight="1" x14ac:dyDescent="0.2">
      <c r="A55" s="181" t="str">
        <f>IF(B55&lt;&gt;"",ROWS($A$13:A55)-COUNTBLANK($A$13:A54),"")</f>
        <v/>
      </c>
      <c r="B55" s="97"/>
      <c r="C55" s="97"/>
      <c r="D55" s="97"/>
      <c r="E55" s="98"/>
      <c r="F55" s="99"/>
      <c r="G55" s="100"/>
      <c r="H55" s="100"/>
      <c r="I55" s="100"/>
      <c r="J55" s="100"/>
      <c r="K55" s="100"/>
      <c r="L55" s="101"/>
      <c r="M55" s="102"/>
      <c r="N55" s="102"/>
      <c r="O55" s="159" t="str">
        <f t="shared" si="0"/>
        <v/>
      </c>
      <c r="P55" s="160" t="str">
        <f>IF(M55&lt;&gt;"",IF(M55&gt;='Bitni podaci'!$B$2,IF(M55&lt;'Bitni podaci'!$C$2,1,2),0),"")</f>
        <v/>
      </c>
      <c r="Q55" s="103"/>
      <c r="R55" s="159" t="str">
        <f t="shared" si="1"/>
        <v/>
      </c>
      <c r="S55" s="115"/>
      <c r="T55" s="154" t="str">
        <f>IF(AND(S55&lt;&gt;"",ISNUMBER(S55)),IF(S55&lt;='Bitni podaci'!$B$1,1,0),"")</f>
        <v/>
      </c>
      <c r="U55" s="165" t="str">
        <f t="shared" si="2"/>
        <v/>
      </c>
      <c r="W55" s="131" t="s">
        <v>63</v>
      </c>
    </row>
    <row r="56" spans="1:23" ht="21.95" customHeight="1" x14ac:dyDescent="0.2">
      <c r="A56" s="181" t="str">
        <f>IF(B56&lt;&gt;"",ROWS($A$13:A56)-COUNTBLANK($A$13:A55),"")</f>
        <v/>
      </c>
      <c r="B56" s="97"/>
      <c r="C56" s="97"/>
      <c r="D56" s="97"/>
      <c r="E56" s="98"/>
      <c r="F56" s="99"/>
      <c r="G56" s="100"/>
      <c r="H56" s="100"/>
      <c r="I56" s="100"/>
      <c r="J56" s="100"/>
      <c r="K56" s="100"/>
      <c r="L56" s="101"/>
      <c r="M56" s="102"/>
      <c r="N56" s="102"/>
      <c r="O56" s="159" t="str">
        <f t="shared" si="0"/>
        <v/>
      </c>
      <c r="P56" s="160" t="str">
        <f>IF(M56&lt;&gt;"",IF(M56&gt;='Bitni podaci'!$B$2,IF(M56&lt;'Bitni podaci'!$C$2,1,2),0),"")</f>
        <v/>
      </c>
      <c r="Q56" s="103"/>
      <c r="R56" s="159" t="str">
        <f t="shared" si="1"/>
        <v/>
      </c>
      <c r="S56" s="115"/>
      <c r="T56" s="154" t="str">
        <f>IF(AND(S56&lt;&gt;"",ISNUMBER(S56)),IF(S56&lt;='Bitni podaci'!$B$1,1,0),"")</f>
        <v/>
      </c>
      <c r="U56" s="165" t="str">
        <f t="shared" si="2"/>
        <v/>
      </c>
      <c r="W56" s="131" t="s">
        <v>64</v>
      </c>
    </row>
    <row r="57" spans="1:23" ht="21.95" customHeight="1" x14ac:dyDescent="0.2">
      <c r="A57" s="181" t="str">
        <f>IF(B57&lt;&gt;"",ROWS($A$13:A57)-COUNTBLANK($A$13:A56),"")</f>
        <v/>
      </c>
      <c r="B57" s="97"/>
      <c r="C57" s="97"/>
      <c r="D57" s="97"/>
      <c r="E57" s="98"/>
      <c r="F57" s="99"/>
      <c r="G57" s="100"/>
      <c r="H57" s="100"/>
      <c r="I57" s="100"/>
      <c r="J57" s="100"/>
      <c r="K57" s="100"/>
      <c r="L57" s="101"/>
      <c r="M57" s="102"/>
      <c r="N57" s="102"/>
      <c r="O57" s="159" t="str">
        <f t="shared" si="0"/>
        <v/>
      </c>
      <c r="P57" s="160" t="str">
        <f>IF(M57&lt;&gt;"",IF(M57&gt;='Bitni podaci'!$B$2,IF(M57&lt;'Bitni podaci'!$C$2,1,2),0),"")</f>
        <v/>
      </c>
      <c r="Q57" s="103"/>
      <c r="R57" s="159" t="str">
        <f t="shared" si="1"/>
        <v/>
      </c>
      <c r="S57" s="115"/>
      <c r="T57" s="154" t="str">
        <f>IF(AND(S57&lt;&gt;"",ISNUMBER(S57)),IF(S57&lt;='Bitni podaci'!$B$1,1,0),"")</f>
        <v/>
      </c>
      <c r="U57" s="165" t="str">
        <f t="shared" si="2"/>
        <v/>
      </c>
      <c r="W57" s="131" t="s">
        <v>65</v>
      </c>
    </row>
    <row r="58" spans="1:23" ht="21.95" customHeight="1" x14ac:dyDescent="0.2">
      <c r="A58" s="181" t="str">
        <f>IF(B58&lt;&gt;"",ROWS($A$13:A58)-COUNTBLANK($A$13:A57),"")</f>
        <v/>
      </c>
      <c r="B58" s="97"/>
      <c r="C58" s="97"/>
      <c r="D58" s="97"/>
      <c r="E58" s="98"/>
      <c r="F58" s="99"/>
      <c r="G58" s="100"/>
      <c r="H58" s="100"/>
      <c r="I58" s="100"/>
      <c r="J58" s="100"/>
      <c r="K58" s="100"/>
      <c r="L58" s="101"/>
      <c r="M58" s="102"/>
      <c r="N58" s="102"/>
      <c r="O58" s="159" t="str">
        <f t="shared" si="0"/>
        <v/>
      </c>
      <c r="P58" s="160" t="str">
        <f>IF(M58&lt;&gt;"",IF(M58&gt;='Bitni podaci'!$B$2,IF(M58&lt;'Bitni podaci'!$C$2,1,2),0),"")</f>
        <v/>
      </c>
      <c r="Q58" s="103"/>
      <c r="R58" s="159" t="str">
        <f t="shared" si="1"/>
        <v/>
      </c>
      <c r="S58" s="115"/>
      <c r="T58" s="154" t="str">
        <f>IF(AND(S58&lt;&gt;"",ISNUMBER(S58)),IF(S58&lt;='Bitni podaci'!$B$1,1,0),"")</f>
        <v/>
      </c>
      <c r="U58" s="165" t="str">
        <f t="shared" si="2"/>
        <v/>
      </c>
      <c r="W58" s="131" t="s">
        <v>66</v>
      </c>
    </row>
    <row r="59" spans="1:23" ht="21.95" customHeight="1" x14ac:dyDescent="0.2">
      <c r="A59" s="181" t="str">
        <f>IF(B59&lt;&gt;"",ROWS($A$13:A59)-COUNTBLANK($A$13:A58),"")</f>
        <v/>
      </c>
      <c r="B59" s="97"/>
      <c r="C59" s="97"/>
      <c r="D59" s="97"/>
      <c r="E59" s="98"/>
      <c r="F59" s="99"/>
      <c r="G59" s="100"/>
      <c r="H59" s="100"/>
      <c r="I59" s="100"/>
      <c r="J59" s="100"/>
      <c r="K59" s="100"/>
      <c r="L59" s="101"/>
      <c r="M59" s="102"/>
      <c r="N59" s="102"/>
      <c r="O59" s="159" t="str">
        <f t="shared" si="0"/>
        <v/>
      </c>
      <c r="P59" s="160" t="str">
        <f>IF(M59&lt;&gt;"",IF(M59&gt;='Bitni podaci'!$B$2,IF(M59&lt;'Bitni podaci'!$C$2,1,2),0),"")</f>
        <v/>
      </c>
      <c r="Q59" s="103"/>
      <c r="R59" s="159" t="str">
        <f t="shared" si="1"/>
        <v/>
      </c>
      <c r="S59" s="115"/>
      <c r="T59" s="154" t="str">
        <f>IF(AND(S59&lt;&gt;"",ISNUMBER(S59)),IF(S59&lt;='Bitni podaci'!$B$1,1,0),"")</f>
        <v/>
      </c>
      <c r="U59" s="165" t="str">
        <f t="shared" si="2"/>
        <v/>
      </c>
      <c r="W59" s="131" t="s">
        <v>67</v>
      </c>
    </row>
    <row r="60" spans="1:23" ht="21.95" customHeight="1" x14ac:dyDescent="0.2">
      <c r="A60" s="181" t="str">
        <f>IF(B60&lt;&gt;"",ROWS($A$13:A60)-COUNTBLANK($A$13:A59),"")</f>
        <v/>
      </c>
      <c r="B60" s="97"/>
      <c r="C60" s="97"/>
      <c r="D60" s="97"/>
      <c r="E60" s="98"/>
      <c r="F60" s="99"/>
      <c r="G60" s="100"/>
      <c r="H60" s="100"/>
      <c r="I60" s="100"/>
      <c r="J60" s="100"/>
      <c r="K60" s="100"/>
      <c r="L60" s="101"/>
      <c r="M60" s="102"/>
      <c r="N60" s="102"/>
      <c r="O60" s="159" t="str">
        <f t="shared" si="0"/>
        <v/>
      </c>
      <c r="P60" s="160" t="str">
        <f>IF(M60&lt;&gt;"",IF(M60&gt;='Bitni podaci'!$B$2,IF(M60&lt;'Bitni podaci'!$C$2,1,2),0),"")</f>
        <v/>
      </c>
      <c r="Q60" s="103"/>
      <c r="R60" s="159" t="str">
        <f t="shared" si="1"/>
        <v/>
      </c>
      <c r="S60" s="115"/>
      <c r="T60" s="154" t="str">
        <f>IF(AND(S60&lt;&gt;"",ISNUMBER(S60)),IF(S60&lt;='Bitni podaci'!$B$1,1,0),"")</f>
        <v/>
      </c>
      <c r="U60" s="165" t="str">
        <f t="shared" si="2"/>
        <v/>
      </c>
      <c r="W60" s="131" t="s">
        <v>68</v>
      </c>
    </row>
    <row r="61" spans="1:23" ht="21.95" customHeight="1" x14ac:dyDescent="0.2">
      <c r="A61" s="181" t="str">
        <f>IF(B61&lt;&gt;"",ROWS($A$13:A61)-COUNTBLANK($A$13:A60),"")</f>
        <v/>
      </c>
      <c r="B61" s="97"/>
      <c r="C61" s="97"/>
      <c r="D61" s="97"/>
      <c r="E61" s="98"/>
      <c r="F61" s="99"/>
      <c r="G61" s="100"/>
      <c r="H61" s="100"/>
      <c r="I61" s="100"/>
      <c r="J61" s="100"/>
      <c r="K61" s="100"/>
      <c r="L61" s="101"/>
      <c r="M61" s="102"/>
      <c r="N61" s="102"/>
      <c r="O61" s="159" t="str">
        <f t="shared" si="0"/>
        <v/>
      </c>
      <c r="P61" s="160" t="str">
        <f>IF(M61&lt;&gt;"",IF(M61&gt;='Bitni podaci'!$B$2,IF(M61&lt;'Bitni podaci'!$C$2,1,2),0),"")</f>
        <v/>
      </c>
      <c r="Q61" s="103"/>
      <c r="R61" s="159" t="str">
        <f t="shared" si="1"/>
        <v/>
      </c>
      <c r="S61" s="115"/>
      <c r="T61" s="154" t="str">
        <f>IF(AND(S61&lt;&gt;"",ISNUMBER(S61)),IF(S61&lt;='Bitni podaci'!$B$1,1,0),"")</f>
        <v/>
      </c>
      <c r="U61" s="165" t="str">
        <f t="shared" si="2"/>
        <v/>
      </c>
      <c r="W61" s="131" t="s">
        <v>69</v>
      </c>
    </row>
    <row r="62" spans="1:23" ht="21.95" customHeight="1" x14ac:dyDescent="0.2">
      <c r="A62" s="181" t="str">
        <f>IF(B62&lt;&gt;"",ROWS($A$13:A62)-COUNTBLANK($A$13:A61),"")</f>
        <v/>
      </c>
      <c r="B62" s="97"/>
      <c r="C62" s="97"/>
      <c r="D62" s="97"/>
      <c r="E62" s="98"/>
      <c r="F62" s="99"/>
      <c r="G62" s="100"/>
      <c r="H62" s="100"/>
      <c r="I62" s="100"/>
      <c r="J62" s="100"/>
      <c r="K62" s="100"/>
      <c r="L62" s="101"/>
      <c r="M62" s="102"/>
      <c r="N62" s="102"/>
      <c r="O62" s="159" t="str">
        <f t="shared" si="0"/>
        <v/>
      </c>
      <c r="P62" s="160" t="str">
        <f>IF(M62&lt;&gt;"",IF(M62&gt;='Bitni podaci'!$B$2,IF(M62&lt;'Bitni podaci'!$C$2,1,2),0),"")</f>
        <v/>
      </c>
      <c r="Q62" s="103"/>
      <c r="R62" s="159" t="str">
        <f t="shared" si="1"/>
        <v/>
      </c>
      <c r="S62" s="115"/>
      <c r="T62" s="154" t="str">
        <f>IF(AND(S62&lt;&gt;"",ISNUMBER(S62)),IF(S62&lt;='Bitni podaci'!$B$1,1,0),"")</f>
        <v/>
      </c>
      <c r="U62" s="165" t="str">
        <f t="shared" si="2"/>
        <v/>
      </c>
      <c r="W62" s="131" t="s">
        <v>70</v>
      </c>
    </row>
    <row r="63" spans="1:23" ht="21.95" customHeight="1" x14ac:dyDescent="0.2">
      <c r="A63" s="181" t="str">
        <f>IF(B63&lt;&gt;"",ROWS($A$13:A63)-COUNTBLANK($A$13:A62),"")</f>
        <v/>
      </c>
      <c r="B63" s="97"/>
      <c r="C63" s="97"/>
      <c r="D63" s="97"/>
      <c r="E63" s="98"/>
      <c r="F63" s="99"/>
      <c r="G63" s="100"/>
      <c r="H63" s="100"/>
      <c r="I63" s="100"/>
      <c r="J63" s="100"/>
      <c r="K63" s="100"/>
      <c r="L63" s="101"/>
      <c r="M63" s="102"/>
      <c r="N63" s="102"/>
      <c r="O63" s="159" t="str">
        <f t="shared" si="0"/>
        <v/>
      </c>
      <c r="P63" s="160" t="str">
        <f>IF(M63&lt;&gt;"",IF(M63&gt;='Bitni podaci'!$B$2,IF(M63&lt;'Bitni podaci'!$C$2,1,2),0),"")</f>
        <v/>
      </c>
      <c r="Q63" s="103"/>
      <c r="R63" s="159" t="str">
        <f t="shared" si="1"/>
        <v/>
      </c>
      <c r="S63" s="115"/>
      <c r="T63" s="154" t="str">
        <f>IF(AND(S63&lt;&gt;"",ISNUMBER(S63)),IF(S63&lt;='Bitni podaci'!$B$1,1,0),"")</f>
        <v/>
      </c>
      <c r="U63" s="165" t="str">
        <f t="shared" si="2"/>
        <v/>
      </c>
      <c r="W63" s="131" t="s">
        <v>71</v>
      </c>
    </row>
    <row r="64" spans="1:23" ht="21.95" customHeight="1" x14ac:dyDescent="0.2">
      <c r="A64" s="181" t="str">
        <f>IF(B64&lt;&gt;"",ROWS($A$13:A64)-COUNTBLANK($A$13:A63),"")</f>
        <v/>
      </c>
      <c r="B64" s="97"/>
      <c r="C64" s="97"/>
      <c r="D64" s="97"/>
      <c r="E64" s="98"/>
      <c r="F64" s="99"/>
      <c r="G64" s="100"/>
      <c r="H64" s="100"/>
      <c r="I64" s="100"/>
      <c r="J64" s="100"/>
      <c r="K64" s="100"/>
      <c r="L64" s="101"/>
      <c r="M64" s="102"/>
      <c r="N64" s="102"/>
      <c r="O64" s="159" t="str">
        <f t="shared" si="0"/>
        <v/>
      </c>
      <c r="P64" s="160" t="str">
        <f>IF(M64&lt;&gt;"",IF(M64&gt;='Bitni podaci'!$B$2,IF(M64&lt;'Bitni podaci'!$C$2,1,2),0),"")</f>
        <v/>
      </c>
      <c r="Q64" s="103"/>
      <c r="R64" s="159" t="str">
        <f t="shared" si="1"/>
        <v/>
      </c>
      <c r="S64" s="115"/>
      <c r="T64" s="154" t="str">
        <f>IF(AND(S64&lt;&gt;"",ISNUMBER(S64)),IF(S64&lt;='Bitni podaci'!$B$1,1,0),"")</f>
        <v/>
      </c>
      <c r="U64" s="165" t="str">
        <f t="shared" si="2"/>
        <v/>
      </c>
      <c r="W64" s="131" t="s">
        <v>72</v>
      </c>
    </row>
    <row r="65" spans="1:23" ht="21.95" customHeight="1" x14ac:dyDescent="0.2">
      <c r="A65" s="181" t="str">
        <f>IF(B65&lt;&gt;"",ROWS($A$13:A65)-COUNTBLANK($A$13:A64),"")</f>
        <v/>
      </c>
      <c r="B65" s="97"/>
      <c r="C65" s="97"/>
      <c r="D65" s="97"/>
      <c r="E65" s="98"/>
      <c r="F65" s="99"/>
      <c r="G65" s="100"/>
      <c r="H65" s="100"/>
      <c r="I65" s="100"/>
      <c r="J65" s="100"/>
      <c r="K65" s="100"/>
      <c r="L65" s="101"/>
      <c r="M65" s="102"/>
      <c r="N65" s="102"/>
      <c r="O65" s="159" t="str">
        <f t="shared" si="0"/>
        <v/>
      </c>
      <c r="P65" s="160" t="str">
        <f>IF(M65&lt;&gt;"",IF(M65&gt;='Bitni podaci'!$B$2,IF(M65&lt;'Bitni podaci'!$C$2,1,2),0),"")</f>
        <v/>
      </c>
      <c r="Q65" s="103"/>
      <c r="R65" s="159" t="str">
        <f t="shared" si="1"/>
        <v/>
      </c>
      <c r="S65" s="115"/>
      <c r="T65" s="154" t="str">
        <f>IF(AND(S65&lt;&gt;"",ISNUMBER(S65)),IF(S65&lt;='Bitni podaci'!$B$1,1,0),"")</f>
        <v/>
      </c>
      <c r="U65" s="165" t="str">
        <f t="shared" si="2"/>
        <v/>
      </c>
      <c r="W65" s="131" t="s">
        <v>73</v>
      </c>
    </row>
    <row r="66" spans="1:23" ht="21.95" customHeight="1" x14ac:dyDescent="0.2">
      <c r="A66" s="181" t="str">
        <f>IF(B66&lt;&gt;"",ROWS($A$13:A66)-COUNTBLANK($A$13:A65),"")</f>
        <v/>
      </c>
      <c r="B66" s="97"/>
      <c r="C66" s="97"/>
      <c r="D66" s="97"/>
      <c r="E66" s="98"/>
      <c r="F66" s="99"/>
      <c r="G66" s="100"/>
      <c r="H66" s="100"/>
      <c r="I66" s="100"/>
      <c r="J66" s="100"/>
      <c r="K66" s="100"/>
      <c r="L66" s="101"/>
      <c r="M66" s="102"/>
      <c r="N66" s="102"/>
      <c r="O66" s="159" t="str">
        <f t="shared" si="0"/>
        <v/>
      </c>
      <c r="P66" s="160" t="str">
        <f>IF(M66&lt;&gt;"",IF(M66&gt;='Bitni podaci'!$B$2,IF(M66&lt;'Bitni podaci'!$C$2,1,2),0),"")</f>
        <v/>
      </c>
      <c r="Q66" s="103"/>
      <c r="R66" s="159" t="str">
        <f t="shared" si="1"/>
        <v/>
      </c>
      <c r="S66" s="115"/>
      <c r="T66" s="154" t="str">
        <f>IF(AND(S66&lt;&gt;"",ISNUMBER(S66)),IF(S66&lt;='Bitni podaci'!$B$1,1,0),"")</f>
        <v/>
      </c>
      <c r="U66" s="165" t="str">
        <f t="shared" si="2"/>
        <v/>
      </c>
      <c r="W66" s="131" t="s">
        <v>74</v>
      </c>
    </row>
    <row r="67" spans="1:23" ht="21.95" customHeight="1" x14ac:dyDescent="0.2">
      <c r="A67" s="181" t="str">
        <f>IF(B67&lt;&gt;"",ROWS($A$13:A67)-COUNTBLANK($A$13:A66),"")</f>
        <v/>
      </c>
      <c r="B67" s="97"/>
      <c r="C67" s="97"/>
      <c r="D67" s="97"/>
      <c r="E67" s="98"/>
      <c r="F67" s="99"/>
      <c r="G67" s="100"/>
      <c r="H67" s="100"/>
      <c r="I67" s="100"/>
      <c r="J67" s="100"/>
      <c r="K67" s="100"/>
      <c r="L67" s="101"/>
      <c r="M67" s="102"/>
      <c r="N67" s="102"/>
      <c r="O67" s="159" t="str">
        <f t="shared" si="0"/>
        <v/>
      </c>
      <c r="P67" s="160" t="str">
        <f>IF(M67&lt;&gt;"",IF(M67&gt;='Bitni podaci'!$B$2,IF(M67&lt;'Bitni podaci'!$C$2,1,2),0),"")</f>
        <v/>
      </c>
      <c r="Q67" s="103"/>
      <c r="R67" s="159" t="str">
        <f t="shared" si="1"/>
        <v/>
      </c>
      <c r="S67" s="115"/>
      <c r="T67" s="154" t="str">
        <f>IF(AND(S67&lt;&gt;"",ISNUMBER(S67)),IF(S67&lt;='Bitni podaci'!$B$1,1,0),"")</f>
        <v/>
      </c>
      <c r="U67" s="165" t="str">
        <f t="shared" si="2"/>
        <v/>
      </c>
      <c r="W67" s="131" t="s">
        <v>75</v>
      </c>
    </row>
    <row r="68" spans="1:23" ht="21.95" customHeight="1" x14ac:dyDescent="0.2">
      <c r="A68" s="181" t="str">
        <f>IF(B68&lt;&gt;"",ROWS($A$13:A68)-COUNTBLANK($A$13:A67),"")</f>
        <v/>
      </c>
      <c r="B68" s="97"/>
      <c r="C68" s="97"/>
      <c r="D68" s="97"/>
      <c r="E68" s="98"/>
      <c r="F68" s="99"/>
      <c r="G68" s="100"/>
      <c r="H68" s="100"/>
      <c r="I68" s="100"/>
      <c r="J68" s="100"/>
      <c r="K68" s="100"/>
      <c r="L68" s="101"/>
      <c r="M68" s="102"/>
      <c r="N68" s="102"/>
      <c r="O68" s="159" t="str">
        <f t="shared" si="0"/>
        <v/>
      </c>
      <c r="P68" s="160" t="str">
        <f>IF(M68&lt;&gt;"",IF(M68&gt;='Bitni podaci'!$B$2,IF(M68&lt;'Bitni podaci'!$C$2,1,2),0),"")</f>
        <v/>
      </c>
      <c r="Q68" s="103"/>
      <c r="R68" s="159" t="str">
        <f t="shared" si="1"/>
        <v/>
      </c>
      <c r="S68" s="115"/>
      <c r="T68" s="154" t="str">
        <f>IF(AND(S68&lt;&gt;"",ISNUMBER(S68)),IF(S68&lt;='Bitni podaci'!$B$1,1,0),"")</f>
        <v/>
      </c>
      <c r="U68" s="165" t="str">
        <f t="shared" si="2"/>
        <v/>
      </c>
      <c r="W68" s="131" t="s">
        <v>76</v>
      </c>
    </row>
    <row r="69" spans="1:23" ht="21.95" customHeight="1" x14ac:dyDescent="0.2">
      <c r="A69" s="181" t="str">
        <f>IF(B69&lt;&gt;"",ROWS($A$13:A69)-COUNTBLANK($A$13:A68),"")</f>
        <v/>
      </c>
      <c r="B69" s="97"/>
      <c r="C69" s="97"/>
      <c r="D69" s="97"/>
      <c r="E69" s="98"/>
      <c r="F69" s="99"/>
      <c r="G69" s="100"/>
      <c r="H69" s="100"/>
      <c r="I69" s="100"/>
      <c r="J69" s="100"/>
      <c r="K69" s="100"/>
      <c r="L69" s="101"/>
      <c r="M69" s="102"/>
      <c r="N69" s="102"/>
      <c r="O69" s="159" t="str">
        <f t="shared" si="0"/>
        <v/>
      </c>
      <c r="P69" s="160" t="str">
        <f>IF(M69&lt;&gt;"",IF(M69&gt;='Bitni podaci'!$B$2,IF(M69&lt;'Bitni podaci'!$C$2,1,2),0),"")</f>
        <v/>
      </c>
      <c r="Q69" s="103"/>
      <c r="R69" s="159" t="str">
        <f t="shared" si="1"/>
        <v/>
      </c>
      <c r="S69" s="115"/>
      <c r="T69" s="154" t="str">
        <f>IF(AND(S69&lt;&gt;"",ISNUMBER(S69)),IF(S69&lt;='Bitni podaci'!$B$1,1,0),"")</f>
        <v/>
      </c>
      <c r="U69" s="165" t="str">
        <f t="shared" si="2"/>
        <v/>
      </c>
      <c r="W69" s="131" t="s">
        <v>77</v>
      </c>
    </row>
    <row r="70" spans="1:23" ht="21.95" customHeight="1" x14ac:dyDescent="0.2">
      <c r="A70" s="181" t="str">
        <f>IF(B70&lt;&gt;"",ROWS($A$13:A70)-COUNTBLANK($A$13:A69),"")</f>
        <v/>
      </c>
      <c r="B70" s="97"/>
      <c r="C70" s="97"/>
      <c r="D70" s="97"/>
      <c r="E70" s="98"/>
      <c r="F70" s="99"/>
      <c r="G70" s="100"/>
      <c r="H70" s="100"/>
      <c r="I70" s="100"/>
      <c r="J70" s="100"/>
      <c r="K70" s="100"/>
      <c r="L70" s="101"/>
      <c r="M70" s="102"/>
      <c r="N70" s="102"/>
      <c r="O70" s="159" t="str">
        <f t="shared" si="0"/>
        <v/>
      </c>
      <c r="P70" s="160" t="str">
        <f>IF(M70&lt;&gt;"",IF(M70&gt;='Bitni podaci'!$B$2,IF(M70&lt;'Bitni podaci'!$C$2,1,2),0),"")</f>
        <v/>
      </c>
      <c r="Q70" s="103"/>
      <c r="R70" s="159" t="str">
        <f t="shared" si="1"/>
        <v/>
      </c>
      <c r="S70" s="115"/>
      <c r="T70" s="154" t="str">
        <f>IF(AND(S70&lt;&gt;"",ISNUMBER(S70)),IF(S70&lt;='Bitni podaci'!$B$1,1,0),"")</f>
        <v/>
      </c>
      <c r="U70" s="165" t="str">
        <f t="shared" si="2"/>
        <v/>
      </c>
      <c r="W70" s="131" t="s">
        <v>78</v>
      </c>
    </row>
    <row r="71" spans="1:23" ht="21.95" customHeight="1" x14ac:dyDescent="0.2">
      <c r="A71" s="181" t="str">
        <f>IF(B71&lt;&gt;"",ROWS($A$13:A71)-COUNTBLANK($A$13:A70),"")</f>
        <v/>
      </c>
      <c r="B71" s="97"/>
      <c r="C71" s="97"/>
      <c r="D71" s="97"/>
      <c r="E71" s="98"/>
      <c r="F71" s="99"/>
      <c r="G71" s="100"/>
      <c r="H71" s="100"/>
      <c r="I71" s="100"/>
      <c r="J71" s="100"/>
      <c r="K71" s="100"/>
      <c r="L71" s="101"/>
      <c r="M71" s="102"/>
      <c r="N71" s="102"/>
      <c r="O71" s="159" t="str">
        <f t="shared" si="0"/>
        <v/>
      </c>
      <c r="P71" s="160" t="str">
        <f>IF(M71&lt;&gt;"",IF(M71&gt;='Bitni podaci'!$B$2,IF(M71&lt;'Bitni podaci'!$C$2,1,2),0),"")</f>
        <v/>
      </c>
      <c r="Q71" s="103"/>
      <c r="R71" s="159" t="str">
        <f t="shared" si="1"/>
        <v/>
      </c>
      <c r="S71" s="115"/>
      <c r="T71" s="154" t="str">
        <f>IF(AND(S71&lt;&gt;"",ISNUMBER(S71)),IF(S71&lt;='Bitni podaci'!$B$1,1,0),"")</f>
        <v/>
      </c>
      <c r="U71" s="165" t="str">
        <f t="shared" si="2"/>
        <v/>
      </c>
      <c r="W71" s="131" t="s">
        <v>79</v>
      </c>
    </row>
    <row r="72" spans="1:23" ht="21.95" customHeight="1" x14ac:dyDescent="0.2">
      <c r="A72" s="181" t="str">
        <f>IF(B72&lt;&gt;"",ROWS($A$13:A72)-COUNTBLANK($A$13:A71),"")</f>
        <v/>
      </c>
      <c r="B72" s="97"/>
      <c r="C72" s="97"/>
      <c r="D72" s="97"/>
      <c r="E72" s="98"/>
      <c r="F72" s="99"/>
      <c r="G72" s="100"/>
      <c r="H72" s="100"/>
      <c r="I72" s="100"/>
      <c r="J72" s="100"/>
      <c r="K72" s="100"/>
      <c r="L72" s="101"/>
      <c r="M72" s="102"/>
      <c r="N72" s="102"/>
      <c r="O72" s="159" t="str">
        <f t="shared" si="0"/>
        <v/>
      </c>
      <c r="P72" s="160" t="str">
        <f>IF(M72&lt;&gt;"",IF(M72&gt;='Bitni podaci'!$B$2,IF(M72&lt;'Bitni podaci'!$C$2,1,2),0),"")</f>
        <v/>
      </c>
      <c r="Q72" s="103"/>
      <c r="R72" s="159" t="str">
        <f t="shared" si="1"/>
        <v/>
      </c>
      <c r="S72" s="115"/>
      <c r="T72" s="154" t="str">
        <f>IF(AND(S72&lt;&gt;"",ISNUMBER(S72)),IF(S72&lt;='Bitni podaci'!$B$1,1,0),"")</f>
        <v/>
      </c>
      <c r="U72" s="165" t="str">
        <f t="shared" si="2"/>
        <v/>
      </c>
      <c r="W72" s="131" t="s">
        <v>80</v>
      </c>
    </row>
    <row r="73" spans="1:23" ht="21.95" customHeight="1" x14ac:dyDescent="0.2">
      <c r="A73" s="181" t="str">
        <f>IF(B73&lt;&gt;"",ROWS($A$13:A73)-COUNTBLANK($A$13:A72),"")</f>
        <v/>
      </c>
      <c r="B73" s="97"/>
      <c r="C73" s="97"/>
      <c r="D73" s="97"/>
      <c r="E73" s="98"/>
      <c r="F73" s="99"/>
      <c r="G73" s="100"/>
      <c r="H73" s="100"/>
      <c r="I73" s="100"/>
      <c r="J73" s="100"/>
      <c r="K73" s="100"/>
      <c r="L73" s="101"/>
      <c r="M73" s="102"/>
      <c r="N73" s="102"/>
      <c r="O73" s="159" t="str">
        <f t="shared" si="0"/>
        <v/>
      </c>
      <c r="P73" s="160" t="str">
        <f>IF(M73&lt;&gt;"",IF(M73&gt;='Bitni podaci'!$B$2,IF(M73&lt;'Bitni podaci'!$C$2,1,2),0),"")</f>
        <v/>
      </c>
      <c r="Q73" s="103"/>
      <c r="R73" s="159" t="str">
        <f t="shared" si="1"/>
        <v/>
      </c>
      <c r="S73" s="115"/>
      <c r="T73" s="154" t="str">
        <f>IF(AND(S73&lt;&gt;"",ISNUMBER(S73)),IF(S73&lt;='Bitni podaci'!$B$1,1,0),"")</f>
        <v/>
      </c>
      <c r="U73" s="165" t="str">
        <f t="shared" si="2"/>
        <v/>
      </c>
      <c r="W73" s="131" t="s">
        <v>81</v>
      </c>
    </row>
    <row r="74" spans="1:23" ht="21.95" customHeight="1" x14ac:dyDescent="0.2">
      <c r="A74" s="181" t="str">
        <f>IF(B74&lt;&gt;"",ROWS($A$13:A74)-COUNTBLANK($A$13:A73),"")</f>
        <v/>
      </c>
      <c r="B74" s="97"/>
      <c r="C74" s="97"/>
      <c r="D74" s="97"/>
      <c r="E74" s="98"/>
      <c r="F74" s="99"/>
      <c r="G74" s="100"/>
      <c r="H74" s="100"/>
      <c r="I74" s="100"/>
      <c r="J74" s="100"/>
      <c r="K74" s="100"/>
      <c r="L74" s="101"/>
      <c r="M74" s="102"/>
      <c r="N74" s="102"/>
      <c r="O74" s="159" t="str">
        <f t="shared" si="0"/>
        <v/>
      </c>
      <c r="P74" s="160" t="str">
        <f>IF(M74&lt;&gt;"",IF(M74&gt;='Bitni podaci'!$B$2,IF(M74&lt;'Bitni podaci'!$C$2,1,2),0),"")</f>
        <v/>
      </c>
      <c r="Q74" s="103"/>
      <c r="R74" s="159" t="str">
        <f t="shared" si="1"/>
        <v/>
      </c>
      <c r="S74" s="115"/>
      <c r="T74" s="154" t="str">
        <f>IF(AND(S74&lt;&gt;"",ISNUMBER(S74)),IF(S74&lt;='Bitni podaci'!$B$1,1,0),"")</f>
        <v/>
      </c>
      <c r="U74" s="165" t="str">
        <f t="shared" si="2"/>
        <v/>
      </c>
      <c r="W74" s="131" t="s">
        <v>82</v>
      </c>
    </row>
    <row r="75" spans="1:23" ht="21.95" customHeight="1" x14ac:dyDescent="0.2">
      <c r="A75" s="181" t="str">
        <f>IF(B75&lt;&gt;"",ROWS($A$13:A75)-COUNTBLANK($A$13:A74),"")</f>
        <v/>
      </c>
      <c r="B75" s="97"/>
      <c r="C75" s="97"/>
      <c r="D75" s="97"/>
      <c r="E75" s="98"/>
      <c r="F75" s="99"/>
      <c r="G75" s="100"/>
      <c r="H75" s="100"/>
      <c r="I75" s="100"/>
      <c r="J75" s="100"/>
      <c r="K75" s="100"/>
      <c r="L75" s="101"/>
      <c r="M75" s="102"/>
      <c r="N75" s="102"/>
      <c r="O75" s="159" t="str">
        <f t="shared" si="0"/>
        <v/>
      </c>
      <c r="P75" s="160" t="str">
        <f>IF(M75&lt;&gt;"",IF(M75&gt;='Bitni podaci'!$B$2,IF(M75&lt;'Bitni podaci'!$C$2,1,2),0),"")</f>
        <v/>
      </c>
      <c r="Q75" s="103"/>
      <c r="R75" s="159" t="str">
        <f t="shared" si="1"/>
        <v/>
      </c>
      <c r="S75" s="115"/>
      <c r="T75" s="154" t="str">
        <f>IF(AND(S75&lt;&gt;"",ISNUMBER(S75)),IF(S75&lt;='Bitni podaci'!$B$1,1,0),"")</f>
        <v/>
      </c>
      <c r="U75" s="165" t="str">
        <f t="shared" si="2"/>
        <v/>
      </c>
      <c r="W75" s="131" t="s">
        <v>83</v>
      </c>
    </row>
    <row r="76" spans="1:23" ht="21.95" customHeight="1" x14ac:dyDescent="0.2">
      <c r="A76" s="181" t="str">
        <f>IF(B76&lt;&gt;"",ROWS($A$13:A76)-COUNTBLANK($A$13:A75),"")</f>
        <v/>
      </c>
      <c r="B76" s="97"/>
      <c r="C76" s="97"/>
      <c r="D76" s="97"/>
      <c r="E76" s="98"/>
      <c r="F76" s="99"/>
      <c r="G76" s="100"/>
      <c r="H76" s="100"/>
      <c r="I76" s="100"/>
      <c r="J76" s="100"/>
      <c r="K76" s="100"/>
      <c r="L76" s="101"/>
      <c r="M76" s="102"/>
      <c r="N76" s="102"/>
      <c r="O76" s="159" t="str">
        <f t="shared" si="0"/>
        <v/>
      </c>
      <c r="P76" s="160" t="str">
        <f>IF(M76&lt;&gt;"",IF(M76&gt;='Bitni podaci'!$B$2,IF(M76&lt;'Bitni podaci'!$C$2,1,2),0),"")</f>
        <v/>
      </c>
      <c r="Q76" s="103"/>
      <c r="R76" s="159" t="str">
        <f t="shared" si="1"/>
        <v/>
      </c>
      <c r="S76" s="115"/>
      <c r="T76" s="154" t="str">
        <f>IF(AND(S76&lt;&gt;"",ISNUMBER(S76)),IF(S76&lt;='Bitni podaci'!$B$1,1,0),"")</f>
        <v/>
      </c>
      <c r="U76" s="165" t="str">
        <f t="shared" si="2"/>
        <v/>
      </c>
      <c r="W76" s="134" t="s">
        <v>84</v>
      </c>
    </row>
    <row r="77" spans="1:23" ht="21.95" customHeight="1" x14ac:dyDescent="0.2">
      <c r="A77" s="181" t="str">
        <f>IF(B77&lt;&gt;"",ROWS($A$13:A77)-COUNTBLANK($A$13:A76),"")</f>
        <v/>
      </c>
      <c r="B77" s="97"/>
      <c r="C77" s="97"/>
      <c r="D77" s="97"/>
      <c r="E77" s="98"/>
      <c r="F77" s="99"/>
      <c r="G77" s="100"/>
      <c r="H77" s="100"/>
      <c r="I77" s="100"/>
      <c r="J77" s="100"/>
      <c r="K77" s="100"/>
      <c r="L77" s="101"/>
      <c r="M77" s="102"/>
      <c r="N77" s="102"/>
      <c r="O77" s="159" t="str">
        <f t="shared" si="0"/>
        <v/>
      </c>
      <c r="P77" s="160" t="str">
        <f>IF(M77&lt;&gt;"",IF(M77&gt;='Bitni podaci'!$B$2,IF(M77&lt;'Bitni podaci'!$C$2,1,2),0),"")</f>
        <v/>
      </c>
      <c r="Q77" s="103"/>
      <c r="R77" s="159" t="str">
        <f t="shared" si="1"/>
        <v/>
      </c>
      <c r="S77" s="115"/>
      <c r="T77" s="154" t="str">
        <f>IF(AND(S77&lt;&gt;"",ISNUMBER(S77)),IF(S77&lt;='Bitni podaci'!$B$1,1,0),"")</f>
        <v/>
      </c>
      <c r="U77" s="165" t="str">
        <f t="shared" si="2"/>
        <v/>
      </c>
      <c r="W77" s="134" t="s">
        <v>85</v>
      </c>
    </row>
    <row r="78" spans="1:23" ht="21.95" customHeight="1" x14ac:dyDescent="0.2">
      <c r="A78" s="181" t="str">
        <f>IF(B78&lt;&gt;"",ROWS($A$13:A78)-COUNTBLANK($A$13:A77),"")</f>
        <v/>
      </c>
      <c r="B78" s="97"/>
      <c r="C78" s="97"/>
      <c r="D78" s="97"/>
      <c r="E78" s="98"/>
      <c r="F78" s="99"/>
      <c r="G78" s="100"/>
      <c r="H78" s="100"/>
      <c r="I78" s="100"/>
      <c r="J78" s="100"/>
      <c r="K78" s="100"/>
      <c r="L78" s="101"/>
      <c r="M78" s="102"/>
      <c r="N78" s="102"/>
      <c r="O78" s="159" t="str">
        <f t="shared" ref="O78:O141" si="3">IF(AND(M78&lt;&gt;"",AND(ISNUMBER(N78),N78&lt;&gt;"")),IF(M78/N78&gt;60,60,M78/N78),"")</f>
        <v/>
      </c>
      <c r="P78" s="160" t="str">
        <f>IF(M78&lt;&gt;"",IF(M78&gt;='Bitni podaci'!$B$2,IF(M78&lt;'Bitni podaci'!$C$2,1,2),0),"")</f>
        <v/>
      </c>
      <c r="Q78" s="103"/>
      <c r="R78" s="159" t="str">
        <f t="shared" ref="R78:R141" si="4">IF(AND(Q78&lt;&gt;"",O78&lt;&gt;"",P78&lt;&gt;""),Q78*5+O78*0.8+P78,"")</f>
        <v/>
      </c>
      <c r="S78" s="115"/>
      <c r="T78" s="154" t="str">
        <f>IF(AND(S78&lt;&gt;"",ISNUMBER(S78)),IF(S78&lt;='Bitni podaci'!$B$1,1,0),"")</f>
        <v/>
      </c>
      <c r="U78" s="165" t="str">
        <f t="shared" ref="U78:U141" si="5">IF(AND(ISNUMBER(R78),ISNUMBER(T78)),R78+T78,"")</f>
        <v/>
      </c>
      <c r="W78" s="131" t="s">
        <v>86</v>
      </c>
    </row>
    <row r="79" spans="1:23" ht="21.95" customHeight="1" x14ac:dyDescent="0.2">
      <c r="A79" s="181" t="str">
        <f>IF(B79&lt;&gt;"",ROWS($A$13:A79)-COUNTBLANK($A$13:A78),"")</f>
        <v/>
      </c>
      <c r="B79" s="97"/>
      <c r="C79" s="97"/>
      <c r="D79" s="97"/>
      <c r="E79" s="98"/>
      <c r="F79" s="99"/>
      <c r="G79" s="100"/>
      <c r="H79" s="100"/>
      <c r="I79" s="100"/>
      <c r="J79" s="100"/>
      <c r="K79" s="100"/>
      <c r="L79" s="101"/>
      <c r="M79" s="102"/>
      <c r="N79" s="102"/>
      <c r="O79" s="159" t="str">
        <f t="shared" si="3"/>
        <v/>
      </c>
      <c r="P79" s="160" t="str">
        <f>IF(M79&lt;&gt;"",IF(M79&gt;='Bitni podaci'!$B$2,IF(M79&lt;'Bitni podaci'!$C$2,1,2),0),"")</f>
        <v/>
      </c>
      <c r="Q79" s="103"/>
      <c r="R79" s="159" t="str">
        <f t="shared" si="4"/>
        <v/>
      </c>
      <c r="S79" s="115"/>
      <c r="T79" s="154" t="str">
        <f>IF(AND(S79&lt;&gt;"",ISNUMBER(S79)),IF(S79&lt;='Bitni podaci'!$B$1,1,0),"")</f>
        <v/>
      </c>
      <c r="U79" s="165" t="str">
        <f t="shared" si="5"/>
        <v/>
      </c>
      <c r="W79" s="131" t="s">
        <v>87</v>
      </c>
    </row>
    <row r="80" spans="1:23" ht="21.95" customHeight="1" x14ac:dyDescent="0.2">
      <c r="A80" s="181" t="str">
        <f>IF(B80&lt;&gt;"",ROWS($A$13:A80)-COUNTBLANK($A$13:A79),"")</f>
        <v/>
      </c>
      <c r="B80" s="97"/>
      <c r="C80" s="97"/>
      <c r="D80" s="97"/>
      <c r="E80" s="98"/>
      <c r="F80" s="99"/>
      <c r="G80" s="100"/>
      <c r="H80" s="100"/>
      <c r="I80" s="100"/>
      <c r="J80" s="100"/>
      <c r="K80" s="100"/>
      <c r="L80" s="101"/>
      <c r="M80" s="102"/>
      <c r="N80" s="102"/>
      <c r="O80" s="159" t="str">
        <f t="shared" si="3"/>
        <v/>
      </c>
      <c r="P80" s="160" t="str">
        <f>IF(M80&lt;&gt;"",IF(M80&gt;='Bitni podaci'!$B$2,IF(M80&lt;'Bitni podaci'!$C$2,1,2),0),"")</f>
        <v/>
      </c>
      <c r="Q80" s="103"/>
      <c r="R80" s="159" t="str">
        <f t="shared" si="4"/>
        <v/>
      </c>
      <c r="S80" s="115"/>
      <c r="T80" s="154" t="str">
        <f>IF(AND(S80&lt;&gt;"",ISNUMBER(S80)),IF(S80&lt;='Bitni podaci'!$B$1,1,0),"")</f>
        <v/>
      </c>
      <c r="U80" s="165" t="str">
        <f t="shared" si="5"/>
        <v/>
      </c>
      <c r="W80" s="131"/>
    </row>
    <row r="81" spans="1:23" ht="21.95" customHeight="1" x14ac:dyDescent="0.2">
      <c r="A81" s="181" t="str">
        <f>IF(B81&lt;&gt;"",ROWS($A$13:A81)-COUNTBLANK($A$13:A80),"")</f>
        <v/>
      </c>
      <c r="B81" s="97"/>
      <c r="C81" s="97"/>
      <c r="D81" s="97"/>
      <c r="E81" s="98"/>
      <c r="F81" s="99"/>
      <c r="G81" s="100"/>
      <c r="H81" s="100"/>
      <c r="I81" s="100"/>
      <c r="J81" s="100"/>
      <c r="K81" s="100"/>
      <c r="L81" s="101"/>
      <c r="M81" s="102"/>
      <c r="N81" s="102"/>
      <c r="O81" s="159" t="str">
        <f t="shared" si="3"/>
        <v/>
      </c>
      <c r="P81" s="160" t="str">
        <f>IF(M81&lt;&gt;"",IF(M81&gt;='Bitni podaci'!$B$2,IF(M81&lt;'Bitni podaci'!$C$2,1,2),0),"")</f>
        <v/>
      </c>
      <c r="Q81" s="103"/>
      <c r="R81" s="159" t="str">
        <f t="shared" si="4"/>
        <v/>
      </c>
      <c r="S81" s="115"/>
      <c r="T81" s="154" t="str">
        <f>IF(AND(S81&lt;&gt;"",ISNUMBER(S81)),IF(S81&lt;='Bitni podaci'!$B$1,1,0),"")</f>
        <v/>
      </c>
      <c r="U81" s="165" t="str">
        <f t="shared" si="5"/>
        <v/>
      </c>
      <c r="W81" s="131" t="s">
        <v>89</v>
      </c>
    </row>
    <row r="82" spans="1:23" ht="21.95" customHeight="1" x14ac:dyDescent="0.2">
      <c r="A82" s="181" t="str">
        <f>IF(B82&lt;&gt;"",ROWS($A$13:A82)-COUNTBLANK($A$13:A81),"")</f>
        <v/>
      </c>
      <c r="B82" s="97"/>
      <c r="C82" s="97"/>
      <c r="D82" s="97"/>
      <c r="E82" s="98"/>
      <c r="F82" s="99"/>
      <c r="G82" s="100"/>
      <c r="H82" s="100"/>
      <c r="I82" s="100"/>
      <c r="J82" s="100"/>
      <c r="K82" s="100"/>
      <c r="L82" s="101"/>
      <c r="M82" s="102"/>
      <c r="N82" s="102"/>
      <c r="O82" s="159" t="str">
        <f t="shared" si="3"/>
        <v/>
      </c>
      <c r="P82" s="160" t="str">
        <f>IF(M82&lt;&gt;"",IF(M82&gt;='Bitni podaci'!$B$2,IF(M82&lt;'Bitni podaci'!$C$2,1,2),0),"")</f>
        <v/>
      </c>
      <c r="Q82" s="103"/>
      <c r="R82" s="159" t="str">
        <f t="shared" si="4"/>
        <v/>
      </c>
      <c r="S82" s="115"/>
      <c r="T82" s="154" t="str">
        <f>IF(AND(S82&lt;&gt;"",ISNUMBER(S82)),IF(S82&lt;='Bitni podaci'!$B$1,1,0),"")</f>
        <v/>
      </c>
      <c r="U82" s="165" t="str">
        <f t="shared" si="5"/>
        <v/>
      </c>
      <c r="W82" s="131" t="s">
        <v>90</v>
      </c>
    </row>
    <row r="83" spans="1:23" ht="21.95" customHeight="1" x14ac:dyDescent="0.2">
      <c r="A83" s="181" t="str">
        <f>IF(B83&lt;&gt;"",ROWS($A$13:A83)-COUNTBLANK($A$13:A82),"")</f>
        <v/>
      </c>
      <c r="B83" s="97"/>
      <c r="C83" s="97"/>
      <c r="D83" s="97"/>
      <c r="E83" s="98"/>
      <c r="F83" s="99"/>
      <c r="G83" s="100"/>
      <c r="H83" s="100"/>
      <c r="I83" s="100"/>
      <c r="J83" s="100"/>
      <c r="K83" s="100"/>
      <c r="L83" s="101"/>
      <c r="M83" s="102"/>
      <c r="N83" s="102"/>
      <c r="O83" s="159" t="str">
        <f t="shared" si="3"/>
        <v/>
      </c>
      <c r="P83" s="160" t="str">
        <f>IF(M83&lt;&gt;"",IF(M83&gt;='Bitni podaci'!$B$2,IF(M83&lt;'Bitni podaci'!$C$2,1,2),0),"")</f>
        <v/>
      </c>
      <c r="Q83" s="103"/>
      <c r="R83" s="159" t="str">
        <f t="shared" si="4"/>
        <v/>
      </c>
      <c r="S83" s="115"/>
      <c r="T83" s="154" t="str">
        <f>IF(AND(S83&lt;&gt;"",ISNUMBER(S83)),IF(S83&lt;='Bitni podaci'!$B$1,1,0),"")</f>
        <v/>
      </c>
      <c r="U83" s="165" t="str">
        <f t="shared" si="5"/>
        <v/>
      </c>
    </row>
    <row r="84" spans="1:23" ht="21.95" customHeight="1" x14ac:dyDescent="0.2">
      <c r="A84" s="181" t="str">
        <f>IF(B84&lt;&gt;"",ROWS($A$13:A84)-COUNTBLANK($A$13:A83),"")</f>
        <v/>
      </c>
      <c r="B84" s="97"/>
      <c r="C84" s="97"/>
      <c r="D84" s="97"/>
      <c r="E84" s="98"/>
      <c r="F84" s="99"/>
      <c r="G84" s="100"/>
      <c r="H84" s="100"/>
      <c r="I84" s="100"/>
      <c r="J84" s="100"/>
      <c r="K84" s="100"/>
      <c r="L84" s="101"/>
      <c r="M84" s="102"/>
      <c r="N84" s="102"/>
      <c r="O84" s="159" t="str">
        <f t="shared" si="3"/>
        <v/>
      </c>
      <c r="P84" s="160" t="str">
        <f>IF(M84&lt;&gt;"",IF(M84&gt;='Bitni podaci'!$B$2,IF(M84&lt;'Bitni podaci'!$C$2,1,2),0),"")</f>
        <v/>
      </c>
      <c r="Q84" s="103"/>
      <c r="R84" s="159" t="str">
        <f t="shared" si="4"/>
        <v/>
      </c>
      <c r="S84" s="115"/>
      <c r="T84" s="154" t="str">
        <f>IF(AND(S84&lt;&gt;"",ISNUMBER(S84)),IF(S84&lt;='Bitni podaci'!$B$1,1,0),"")</f>
        <v/>
      </c>
      <c r="U84" s="165" t="str">
        <f t="shared" si="5"/>
        <v/>
      </c>
    </row>
    <row r="85" spans="1:23" ht="21.95" customHeight="1" x14ac:dyDescent="0.2">
      <c r="A85" s="181" t="str">
        <f>IF(B85&lt;&gt;"",ROWS($A$13:A85)-COUNTBLANK($A$13:A84),"")</f>
        <v/>
      </c>
      <c r="B85" s="97"/>
      <c r="C85" s="97"/>
      <c r="D85" s="97"/>
      <c r="E85" s="98"/>
      <c r="F85" s="99"/>
      <c r="G85" s="100"/>
      <c r="H85" s="100"/>
      <c r="I85" s="100"/>
      <c r="J85" s="100"/>
      <c r="K85" s="100"/>
      <c r="L85" s="101"/>
      <c r="M85" s="102"/>
      <c r="N85" s="102"/>
      <c r="O85" s="159" t="str">
        <f t="shared" si="3"/>
        <v/>
      </c>
      <c r="P85" s="160" t="str">
        <f>IF(M85&lt;&gt;"",IF(M85&gt;='Bitni podaci'!$B$2,IF(M85&lt;'Bitni podaci'!$C$2,1,2),0),"")</f>
        <v/>
      </c>
      <c r="Q85" s="103"/>
      <c r="R85" s="159" t="str">
        <f t="shared" si="4"/>
        <v/>
      </c>
      <c r="S85" s="115"/>
      <c r="T85" s="154" t="str">
        <f>IF(AND(S85&lt;&gt;"",ISNUMBER(S85)),IF(S85&lt;='Bitni podaci'!$B$1,1,0),"")</f>
        <v/>
      </c>
      <c r="U85" s="165" t="str">
        <f t="shared" si="5"/>
        <v/>
      </c>
    </row>
    <row r="86" spans="1:23" ht="21.95" customHeight="1" x14ac:dyDescent="0.2">
      <c r="A86" s="181" t="str">
        <f>IF(B86&lt;&gt;"",ROWS($A$13:A86)-COUNTBLANK($A$13:A85),"")</f>
        <v/>
      </c>
      <c r="B86" s="97"/>
      <c r="C86" s="97"/>
      <c r="D86" s="97"/>
      <c r="E86" s="98"/>
      <c r="F86" s="99"/>
      <c r="G86" s="100"/>
      <c r="H86" s="100"/>
      <c r="I86" s="100"/>
      <c r="J86" s="100"/>
      <c r="K86" s="100"/>
      <c r="L86" s="101"/>
      <c r="M86" s="102"/>
      <c r="N86" s="102"/>
      <c r="O86" s="159" t="str">
        <f t="shared" si="3"/>
        <v/>
      </c>
      <c r="P86" s="160" t="str">
        <f>IF(M86&lt;&gt;"",IF(M86&gt;='Bitni podaci'!$B$2,IF(M86&lt;'Bitni podaci'!$C$2,1,2),0),"")</f>
        <v/>
      </c>
      <c r="Q86" s="103"/>
      <c r="R86" s="159" t="str">
        <f t="shared" si="4"/>
        <v/>
      </c>
      <c r="S86" s="115"/>
      <c r="T86" s="154" t="str">
        <f>IF(AND(S86&lt;&gt;"",ISNUMBER(S86)),IF(S86&lt;='Bitni podaci'!$B$1,1,0),"")</f>
        <v/>
      </c>
      <c r="U86" s="165" t="str">
        <f t="shared" si="5"/>
        <v/>
      </c>
    </row>
    <row r="87" spans="1:23" ht="21.95" customHeight="1" x14ac:dyDescent="0.2">
      <c r="A87" s="181" t="str">
        <f>IF(B87&lt;&gt;"",ROWS($A$13:A87)-COUNTBLANK($A$13:A86),"")</f>
        <v/>
      </c>
      <c r="B87" s="97"/>
      <c r="C87" s="97"/>
      <c r="D87" s="97"/>
      <c r="E87" s="98"/>
      <c r="F87" s="99"/>
      <c r="G87" s="100"/>
      <c r="H87" s="100"/>
      <c r="I87" s="100"/>
      <c r="J87" s="100"/>
      <c r="K87" s="100"/>
      <c r="L87" s="101"/>
      <c r="M87" s="102"/>
      <c r="N87" s="102"/>
      <c r="O87" s="159" t="str">
        <f t="shared" si="3"/>
        <v/>
      </c>
      <c r="P87" s="160" t="str">
        <f>IF(M87&lt;&gt;"",IF(M87&gt;='Bitni podaci'!$B$2,IF(M87&lt;'Bitni podaci'!$C$2,1,2),0),"")</f>
        <v/>
      </c>
      <c r="Q87" s="103"/>
      <c r="R87" s="159" t="str">
        <f t="shared" si="4"/>
        <v/>
      </c>
      <c r="S87" s="115"/>
      <c r="T87" s="154" t="str">
        <f>IF(AND(S87&lt;&gt;"",ISNUMBER(S87)),IF(S87&lt;='Bitni podaci'!$B$1,1,0),"")</f>
        <v/>
      </c>
      <c r="U87" s="165" t="str">
        <f t="shared" si="5"/>
        <v/>
      </c>
    </row>
    <row r="88" spans="1:23" ht="21.95" customHeight="1" x14ac:dyDescent="0.2">
      <c r="A88" s="181" t="str">
        <f>IF(B88&lt;&gt;"",ROWS($A$13:A88)-COUNTBLANK($A$13:A87),"")</f>
        <v/>
      </c>
      <c r="B88" s="97"/>
      <c r="C88" s="97"/>
      <c r="D88" s="97"/>
      <c r="E88" s="98"/>
      <c r="F88" s="99"/>
      <c r="G88" s="100"/>
      <c r="H88" s="100"/>
      <c r="I88" s="100"/>
      <c r="J88" s="100"/>
      <c r="K88" s="100"/>
      <c r="L88" s="101"/>
      <c r="M88" s="102"/>
      <c r="N88" s="102"/>
      <c r="O88" s="159" t="str">
        <f t="shared" si="3"/>
        <v/>
      </c>
      <c r="P88" s="160" t="str">
        <f>IF(M88&lt;&gt;"",IF(M88&gt;='Bitni podaci'!$B$2,IF(M88&lt;'Bitni podaci'!$C$2,1,2),0),"")</f>
        <v/>
      </c>
      <c r="Q88" s="103"/>
      <c r="R88" s="159" t="str">
        <f t="shared" si="4"/>
        <v/>
      </c>
      <c r="S88" s="115"/>
      <c r="T88" s="154" t="str">
        <f>IF(AND(S88&lt;&gt;"",ISNUMBER(S88)),IF(S88&lt;='Bitni podaci'!$B$1,1,0),"")</f>
        <v/>
      </c>
      <c r="U88" s="165" t="str">
        <f t="shared" si="5"/>
        <v/>
      </c>
    </row>
    <row r="89" spans="1:23" ht="21.95" customHeight="1" x14ac:dyDescent="0.2">
      <c r="A89" s="181" t="str">
        <f>IF(B89&lt;&gt;"",ROWS($A$13:A89)-COUNTBLANK($A$13:A88),"")</f>
        <v/>
      </c>
      <c r="B89" s="97"/>
      <c r="C89" s="97"/>
      <c r="D89" s="97"/>
      <c r="E89" s="98"/>
      <c r="F89" s="99"/>
      <c r="G89" s="100"/>
      <c r="H89" s="100"/>
      <c r="I89" s="100"/>
      <c r="J89" s="100"/>
      <c r="K89" s="100"/>
      <c r="L89" s="101"/>
      <c r="M89" s="102"/>
      <c r="N89" s="102"/>
      <c r="O89" s="159" t="str">
        <f t="shared" si="3"/>
        <v/>
      </c>
      <c r="P89" s="160" t="str">
        <f>IF(M89&lt;&gt;"",IF(M89&gt;='Bitni podaci'!$B$2,IF(M89&lt;'Bitni podaci'!$C$2,1,2),0),"")</f>
        <v/>
      </c>
      <c r="Q89" s="103"/>
      <c r="R89" s="159" t="str">
        <f t="shared" si="4"/>
        <v/>
      </c>
      <c r="S89" s="115"/>
      <c r="T89" s="154" t="str">
        <f>IF(AND(S89&lt;&gt;"",ISNUMBER(S89)),IF(S89&lt;='Bitni podaci'!$B$1,1,0),"")</f>
        <v/>
      </c>
      <c r="U89" s="165" t="str">
        <f t="shared" si="5"/>
        <v/>
      </c>
    </row>
    <row r="90" spans="1:23" ht="21.95" customHeight="1" x14ac:dyDescent="0.2">
      <c r="A90" s="181" t="str">
        <f>IF(B90&lt;&gt;"",ROWS($A$13:A90)-COUNTBLANK($A$13:A89),"")</f>
        <v/>
      </c>
      <c r="B90" s="97"/>
      <c r="C90" s="97"/>
      <c r="D90" s="97"/>
      <c r="E90" s="98"/>
      <c r="F90" s="99"/>
      <c r="G90" s="100"/>
      <c r="H90" s="100"/>
      <c r="I90" s="100"/>
      <c r="J90" s="100"/>
      <c r="K90" s="100"/>
      <c r="L90" s="101"/>
      <c r="M90" s="102"/>
      <c r="N90" s="102"/>
      <c r="O90" s="159" t="str">
        <f t="shared" si="3"/>
        <v/>
      </c>
      <c r="P90" s="160" t="str">
        <f>IF(M90&lt;&gt;"",IF(M90&gt;='Bitni podaci'!$B$2,IF(M90&lt;'Bitni podaci'!$C$2,1,2),0),"")</f>
        <v/>
      </c>
      <c r="Q90" s="103"/>
      <c r="R90" s="159" t="str">
        <f t="shared" si="4"/>
        <v/>
      </c>
      <c r="S90" s="115"/>
      <c r="T90" s="154" t="str">
        <f>IF(AND(S90&lt;&gt;"",ISNUMBER(S90)),IF(S90&lt;='Bitni podaci'!$B$1,1,0),"")</f>
        <v/>
      </c>
      <c r="U90" s="165" t="str">
        <f t="shared" si="5"/>
        <v/>
      </c>
    </row>
    <row r="91" spans="1:23" ht="21.95" customHeight="1" x14ac:dyDescent="0.2">
      <c r="A91" s="181" t="str">
        <f>IF(B91&lt;&gt;"",ROWS($A$13:A91)-COUNTBLANK($A$13:A90),"")</f>
        <v/>
      </c>
      <c r="B91" s="97"/>
      <c r="C91" s="97"/>
      <c r="D91" s="97"/>
      <c r="E91" s="98"/>
      <c r="F91" s="99"/>
      <c r="G91" s="100"/>
      <c r="H91" s="100"/>
      <c r="I91" s="100"/>
      <c r="J91" s="100"/>
      <c r="K91" s="100"/>
      <c r="L91" s="101"/>
      <c r="M91" s="102"/>
      <c r="N91" s="102"/>
      <c r="O91" s="159" t="str">
        <f t="shared" si="3"/>
        <v/>
      </c>
      <c r="P91" s="160" t="str">
        <f>IF(M91&lt;&gt;"",IF(M91&gt;='Bitni podaci'!$B$2,IF(M91&lt;'Bitni podaci'!$C$2,1,2),0),"")</f>
        <v/>
      </c>
      <c r="Q91" s="103"/>
      <c r="R91" s="159" t="str">
        <f t="shared" si="4"/>
        <v/>
      </c>
      <c r="S91" s="115"/>
      <c r="T91" s="154" t="str">
        <f>IF(AND(S91&lt;&gt;"",ISNUMBER(S91)),IF(S91&lt;='Bitni podaci'!$B$1,1,0),"")</f>
        <v/>
      </c>
      <c r="U91" s="165" t="str">
        <f t="shared" si="5"/>
        <v/>
      </c>
    </row>
    <row r="92" spans="1:23" ht="21.95" customHeight="1" x14ac:dyDescent="0.2">
      <c r="A92" s="181" t="str">
        <f>IF(B92&lt;&gt;"",ROWS($A$13:A92)-COUNTBLANK($A$13:A91),"")</f>
        <v/>
      </c>
      <c r="B92" s="97"/>
      <c r="C92" s="97"/>
      <c r="D92" s="97"/>
      <c r="E92" s="98"/>
      <c r="F92" s="99"/>
      <c r="G92" s="100"/>
      <c r="H92" s="100"/>
      <c r="I92" s="100"/>
      <c r="J92" s="100"/>
      <c r="K92" s="100"/>
      <c r="L92" s="101"/>
      <c r="M92" s="102"/>
      <c r="N92" s="102"/>
      <c r="O92" s="159" t="str">
        <f t="shared" si="3"/>
        <v/>
      </c>
      <c r="P92" s="160" t="str">
        <f>IF(M92&lt;&gt;"",IF(M92&gt;='Bitni podaci'!$B$2,IF(M92&lt;'Bitni podaci'!$C$2,1,2),0),"")</f>
        <v/>
      </c>
      <c r="Q92" s="103"/>
      <c r="R92" s="159" t="str">
        <f t="shared" si="4"/>
        <v/>
      </c>
      <c r="S92" s="115"/>
      <c r="T92" s="154" t="str">
        <f>IF(AND(S92&lt;&gt;"",ISNUMBER(S92)),IF(S92&lt;='Bitni podaci'!$B$1,1,0),"")</f>
        <v/>
      </c>
      <c r="U92" s="165" t="str">
        <f t="shared" si="5"/>
        <v/>
      </c>
    </row>
    <row r="93" spans="1:23" ht="21.95" customHeight="1" x14ac:dyDescent="0.2">
      <c r="A93" s="181" t="str">
        <f>IF(B93&lt;&gt;"",ROWS($A$13:A93)-COUNTBLANK($A$13:A92),"")</f>
        <v/>
      </c>
      <c r="B93" s="97"/>
      <c r="C93" s="97"/>
      <c r="D93" s="97"/>
      <c r="E93" s="98"/>
      <c r="F93" s="99"/>
      <c r="G93" s="100"/>
      <c r="H93" s="100"/>
      <c r="I93" s="100"/>
      <c r="J93" s="100"/>
      <c r="K93" s="100"/>
      <c r="L93" s="101"/>
      <c r="M93" s="102"/>
      <c r="N93" s="102"/>
      <c r="O93" s="159" t="str">
        <f t="shared" si="3"/>
        <v/>
      </c>
      <c r="P93" s="160" t="str">
        <f>IF(M93&lt;&gt;"",IF(M93&gt;='Bitni podaci'!$B$2,IF(M93&lt;'Bitni podaci'!$C$2,1,2),0),"")</f>
        <v/>
      </c>
      <c r="Q93" s="103"/>
      <c r="R93" s="159" t="str">
        <f t="shared" si="4"/>
        <v/>
      </c>
      <c r="S93" s="115"/>
      <c r="T93" s="154" t="str">
        <f>IF(AND(S93&lt;&gt;"",ISNUMBER(S93)),IF(S93&lt;='Bitni podaci'!$B$1,1,0),"")</f>
        <v/>
      </c>
      <c r="U93" s="165" t="str">
        <f t="shared" si="5"/>
        <v/>
      </c>
    </row>
    <row r="94" spans="1:23" ht="21.95" customHeight="1" x14ac:dyDescent="0.2">
      <c r="A94" s="181" t="str">
        <f>IF(B94&lt;&gt;"",ROWS($A$13:A94)-COUNTBLANK($A$13:A93),"")</f>
        <v/>
      </c>
      <c r="B94" s="97"/>
      <c r="C94" s="97"/>
      <c r="D94" s="97"/>
      <c r="E94" s="98"/>
      <c r="F94" s="99"/>
      <c r="G94" s="100"/>
      <c r="H94" s="100"/>
      <c r="I94" s="100"/>
      <c r="J94" s="100"/>
      <c r="K94" s="100"/>
      <c r="L94" s="101"/>
      <c r="M94" s="102"/>
      <c r="N94" s="102"/>
      <c r="O94" s="159" t="str">
        <f t="shared" si="3"/>
        <v/>
      </c>
      <c r="P94" s="160" t="str">
        <f>IF(M94&lt;&gt;"",IF(M94&gt;='Bitni podaci'!$B$2,IF(M94&lt;'Bitni podaci'!$C$2,1,2),0),"")</f>
        <v/>
      </c>
      <c r="Q94" s="103"/>
      <c r="R94" s="159" t="str">
        <f t="shared" si="4"/>
        <v/>
      </c>
      <c r="S94" s="115"/>
      <c r="T94" s="154" t="str">
        <f>IF(AND(S94&lt;&gt;"",ISNUMBER(S94)),IF(S94&lt;='Bitni podaci'!$B$1,1,0),"")</f>
        <v/>
      </c>
      <c r="U94" s="165" t="str">
        <f t="shared" si="5"/>
        <v/>
      </c>
    </row>
    <row r="95" spans="1:23" ht="21.95" customHeight="1" x14ac:dyDescent="0.2">
      <c r="A95" s="181" t="str">
        <f>IF(B95&lt;&gt;"",ROWS($A$13:A95)-COUNTBLANK($A$13:A94),"")</f>
        <v/>
      </c>
      <c r="B95" s="97"/>
      <c r="C95" s="97"/>
      <c r="D95" s="97"/>
      <c r="E95" s="98"/>
      <c r="F95" s="99"/>
      <c r="G95" s="100"/>
      <c r="H95" s="100"/>
      <c r="I95" s="100"/>
      <c r="J95" s="100"/>
      <c r="K95" s="100"/>
      <c r="L95" s="101"/>
      <c r="M95" s="102"/>
      <c r="N95" s="102"/>
      <c r="O95" s="159" t="str">
        <f t="shared" si="3"/>
        <v/>
      </c>
      <c r="P95" s="160" t="str">
        <f>IF(M95&lt;&gt;"",IF(M95&gt;='Bitni podaci'!$B$2,IF(M95&lt;'Bitni podaci'!$C$2,1,2),0),"")</f>
        <v/>
      </c>
      <c r="Q95" s="103"/>
      <c r="R95" s="159" t="str">
        <f t="shared" si="4"/>
        <v/>
      </c>
      <c r="S95" s="115"/>
      <c r="T95" s="154" t="str">
        <f>IF(AND(S95&lt;&gt;"",ISNUMBER(S95)),IF(S95&lt;='Bitni podaci'!$B$1,1,0),"")</f>
        <v/>
      </c>
      <c r="U95" s="165" t="str">
        <f t="shared" si="5"/>
        <v/>
      </c>
    </row>
    <row r="96" spans="1:23" ht="21.95" customHeight="1" x14ac:dyDescent="0.2">
      <c r="A96" s="181" t="str">
        <f>IF(B96&lt;&gt;"",ROWS($A$13:A96)-COUNTBLANK($A$13:A95),"")</f>
        <v/>
      </c>
      <c r="B96" s="97"/>
      <c r="C96" s="97"/>
      <c r="D96" s="97"/>
      <c r="E96" s="98"/>
      <c r="F96" s="99"/>
      <c r="G96" s="100"/>
      <c r="H96" s="100"/>
      <c r="I96" s="100"/>
      <c r="J96" s="100"/>
      <c r="K96" s="100"/>
      <c r="L96" s="101"/>
      <c r="M96" s="102"/>
      <c r="N96" s="102"/>
      <c r="O96" s="159" t="str">
        <f t="shared" si="3"/>
        <v/>
      </c>
      <c r="P96" s="160" t="str">
        <f>IF(M96&lt;&gt;"",IF(M96&gt;='Bitni podaci'!$B$2,IF(M96&lt;'Bitni podaci'!$C$2,1,2),0),"")</f>
        <v/>
      </c>
      <c r="Q96" s="103"/>
      <c r="R96" s="159" t="str">
        <f t="shared" si="4"/>
        <v/>
      </c>
      <c r="S96" s="115"/>
      <c r="T96" s="154" t="str">
        <f>IF(AND(S96&lt;&gt;"",ISNUMBER(S96)),IF(S96&lt;='Bitni podaci'!$B$1,1,0),"")</f>
        <v/>
      </c>
      <c r="U96" s="165" t="str">
        <f t="shared" si="5"/>
        <v/>
      </c>
    </row>
    <row r="97" spans="1:21" ht="21.95" customHeight="1" x14ac:dyDescent="0.2">
      <c r="A97" s="181" t="str">
        <f>IF(B97&lt;&gt;"",ROWS($A$13:A97)-COUNTBLANK($A$13:A96),"")</f>
        <v/>
      </c>
      <c r="B97" s="97"/>
      <c r="C97" s="97"/>
      <c r="D97" s="97"/>
      <c r="E97" s="98"/>
      <c r="F97" s="99"/>
      <c r="G97" s="100"/>
      <c r="H97" s="100"/>
      <c r="I97" s="100"/>
      <c r="J97" s="100"/>
      <c r="K97" s="100"/>
      <c r="L97" s="101"/>
      <c r="M97" s="102"/>
      <c r="N97" s="102"/>
      <c r="O97" s="159" t="str">
        <f t="shared" si="3"/>
        <v/>
      </c>
      <c r="P97" s="160" t="str">
        <f>IF(M97&lt;&gt;"",IF(M97&gt;='Bitni podaci'!$B$2,IF(M97&lt;'Bitni podaci'!$C$2,1,2),0),"")</f>
        <v/>
      </c>
      <c r="Q97" s="103"/>
      <c r="R97" s="159" t="str">
        <f t="shared" si="4"/>
        <v/>
      </c>
      <c r="S97" s="115"/>
      <c r="T97" s="154" t="str">
        <f>IF(AND(S97&lt;&gt;"",ISNUMBER(S97)),IF(S97&lt;='Bitni podaci'!$B$1,1,0),"")</f>
        <v/>
      </c>
      <c r="U97" s="165" t="str">
        <f t="shared" si="5"/>
        <v/>
      </c>
    </row>
    <row r="98" spans="1:21" ht="21.95" customHeight="1" x14ac:dyDescent="0.2">
      <c r="A98" s="181" t="str">
        <f>IF(B98&lt;&gt;"",ROWS($A$13:A98)-COUNTBLANK($A$13:A97),"")</f>
        <v/>
      </c>
      <c r="B98" s="97"/>
      <c r="C98" s="97"/>
      <c r="D98" s="97"/>
      <c r="E98" s="98"/>
      <c r="F98" s="99"/>
      <c r="G98" s="100"/>
      <c r="H98" s="100"/>
      <c r="I98" s="100"/>
      <c r="J98" s="100"/>
      <c r="K98" s="100"/>
      <c r="L98" s="101"/>
      <c r="M98" s="102"/>
      <c r="N98" s="102"/>
      <c r="O98" s="159" t="str">
        <f t="shared" si="3"/>
        <v/>
      </c>
      <c r="P98" s="160" t="str">
        <f>IF(M98&lt;&gt;"",IF(M98&gt;='Bitni podaci'!$B$2,IF(M98&lt;'Bitni podaci'!$C$2,1,2),0),"")</f>
        <v/>
      </c>
      <c r="Q98" s="103"/>
      <c r="R98" s="159" t="str">
        <f t="shared" si="4"/>
        <v/>
      </c>
      <c r="S98" s="115"/>
      <c r="T98" s="154" t="str">
        <f>IF(AND(S98&lt;&gt;"",ISNUMBER(S98)),IF(S98&lt;='Bitni podaci'!$B$1,1,0),"")</f>
        <v/>
      </c>
      <c r="U98" s="165" t="str">
        <f t="shared" si="5"/>
        <v/>
      </c>
    </row>
    <row r="99" spans="1:21" ht="21.95" customHeight="1" x14ac:dyDescent="0.2">
      <c r="A99" s="181" t="str">
        <f>IF(B99&lt;&gt;"",ROWS($A$13:A99)-COUNTBLANK($A$13:A98),"")</f>
        <v/>
      </c>
      <c r="B99" s="97"/>
      <c r="C99" s="97"/>
      <c r="D99" s="97"/>
      <c r="E99" s="98"/>
      <c r="F99" s="99"/>
      <c r="G99" s="100"/>
      <c r="H99" s="100"/>
      <c r="I99" s="100"/>
      <c r="J99" s="100"/>
      <c r="K99" s="100"/>
      <c r="L99" s="101"/>
      <c r="M99" s="102"/>
      <c r="N99" s="102"/>
      <c r="O99" s="159" t="str">
        <f t="shared" si="3"/>
        <v/>
      </c>
      <c r="P99" s="160" t="str">
        <f>IF(M99&lt;&gt;"",IF(M99&gt;='Bitni podaci'!$B$2,IF(M99&lt;'Bitni podaci'!$C$2,1,2),0),"")</f>
        <v/>
      </c>
      <c r="Q99" s="103"/>
      <c r="R99" s="159" t="str">
        <f t="shared" si="4"/>
        <v/>
      </c>
      <c r="S99" s="115"/>
      <c r="T99" s="154" t="str">
        <f>IF(AND(S99&lt;&gt;"",ISNUMBER(S99)),IF(S99&lt;='Bitni podaci'!$B$1,1,0),"")</f>
        <v/>
      </c>
      <c r="U99" s="165" t="str">
        <f t="shared" si="5"/>
        <v/>
      </c>
    </row>
    <row r="100" spans="1:21" ht="21.95" customHeight="1" x14ac:dyDescent="0.2">
      <c r="A100" s="181" t="str">
        <f>IF(B100&lt;&gt;"",ROWS($A$13:A100)-COUNTBLANK($A$13:A99),"")</f>
        <v/>
      </c>
      <c r="B100" s="97"/>
      <c r="C100" s="97"/>
      <c r="D100" s="97"/>
      <c r="E100" s="98"/>
      <c r="F100" s="99"/>
      <c r="G100" s="100"/>
      <c r="H100" s="100"/>
      <c r="I100" s="100"/>
      <c r="J100" s="100"/>
      <c r="K100" s="100"/>
      <c r="L100" s="101"/>
      <c r="M100" s="102"/>
      <c r="N100" s="102"/>
      <c r="O100" s="159" t="str">
        <f t="shared" si="3"/>
        <v/>
      </c>
      <c r="P100" s="160" t="str">
        <f>IF(M100&lt;&gt;"",IF(M100&gt;='Bitni podaci'!$B$2,IF(M100&lt;'Bitni podaci'!$C$2,1,2),0),"")</f>
        <v/>
      </c>
      <c r="Q100" s="103"/>
      <c r="R100" s="159" t="str">
        <f t="shared" si="4"/>
        <v/>
      </c>
      <c r="S100" s="115"/>
      <c r="T100" s="154" t="str">
        <f>IF(AND(S100&lt;&gt;"",ISNUMBER(S100)),IF(S100&lt;='Bitni podaci'!$B$1,1,0),"")</f>
        <v/>
      </c>
      <c r="U100" s="165" t="str">
        <f t="shared" si="5"/>
        <v/>
      </c>
    </row>
    <row r="101" spans="1:21" ht="21.95" customHeight="1" x14ac:dyDescent="0.2">
      <c r="A101" s="181" t="str">
        <f>IF(B101&lt;&gt;"",ROWS($A$13:A101)-COUNTBLANK($A$13:A100),"")</f>
        <v/>
      </c>
      <c r="B101" s="97"/>
      <c r="C101" s="97"/>
      <c r="D101" s="97"/>
      <c r="E101" s="98"/>
      <c r="F101" s="99"/>
      <c r="G101" s="100"/>
      <c r="H101" s="100"/>
      <c r="I101" s="100"/>
      <c r="J101" s="100"/>
      <c r="K101" s="100"/>
      <c r="L101" s="101"/>
      <c r="M101" s="102"/>
      <c r="N101" s="102"/>
      <c r="O101" s="159" t="str">
        <f t="shared" si="3"/>
        <v/>
      </c>
      <c r="P101" s="160" t="str">
        <f>IF(M101&lt;&gt;"",IF(M101&gt;='Bitni podaci'!$B$2,IF(M101&lt;'Bitni podaci'!$C$2,1,2),0),"")</f>
        <v/>
      </c>
      <c r="Q101" s="103"/>
      <c r="R101" s="159" t="str">
        <f t="shared" si="4"/>
        <v/>
      </c>
      <c r="S101" s="115"/>
      <c r="T101" s="154" t="str">
        <f>IF(AND(S101&lt;&gt;"",ISNUMBER(S101)),IF(S101&lt;='Bitni podaci'!$B$1,1,0),"")</f>
        <v/>
      </c>
      <c r="U101" s="165" t="str">
        <f t="shared" si="5"/>
        <v/>
      </c>
    </row>
    <row r="102" spans="1:21" ht="21.95" customHeight="1" x14ac:dyDescent="0.2">
      <c r="A102" s="181" t="str">
        <f>IF(B102&lt;&gt;"",ROWS($A$13:A102)-COUNTBLANK($A$13:A101),"")</f>
        <v/>
      </c>
      <c r="B102" s="97"/>
      <c r="C102" s="97"/>
      <c r="D102" s="97"/>
      <c r="E102" s="98"/>
      <c r="F102" s="99"/>
      <c r="G102" s="100"/>
      <c r="H102" s="100"/>
      <c r="I102" s="100"/>
      <c r="J102" s="100"/>
      <c r="K102" s="100"/>
      <c r="L102" s="101"/>
      <c r="M102" s="102"/>
      <c r="N102" s="102"/>
      <c r="O102" s="159" t="str">
        <f t="shared" si="3"/>
        <v/>
      </c>
      <c r="P102" s="160" t="str">
        <f>IF(M102&lt;&gt;"",IF(M102&gt;='Bitni podaci'!$B$2,IF(M102&lt;'Bitni podaci'!$C$2,1,2),0),"")</f>
        <v/>
      </c>
      <c r="Q102" s="103"/>
      <c r="R102" s="159" t="str">
        <f t="shared" si="4"/>
        <v/>
      </c>
      <c r="S102" s="115"/>
      <c r="T102" s="154" t="str">
        <f>IF(AND(S102&lt;&gt;"",ISNUMBER(S102)),IF(S102&lt;='Bitni podaci'!$B$1,1,0),"")</f>
        <v/>
      </c>
      <c r="U102" s="165" t="str">
        <f t="shared" si="5"/>
        <v/>
      </c>
    </row>
    <row r="103" spans="1:21" ht="21.95" customHeight="1" x14ac:dyDescent="0.2">
      <c r="A103" s="181" t="str">
        <f>IF(B103&lt;&gt;"",ROWS($A$13:A103)-COUNTBLANK($A$13:A102),"")</f>
        <v/>
      </c>
      <c r="B103" s="97"/>
      <c r="C103" s="97"/>
      <c r="D103" s="97"/>
      <c r="E103" s="98"/>
      <c r="F103" s="99"/>
      <c r="G103" s="100"/>
      <c r="H103" s="100"/>
      <c r="I103" s="100"/>
      <c r="J103" s="100"/>
      <c r="K103" s="100"/>
      <c r="L103" s="101"/>
      <c r="M103" s="102"/>
      <c r="N103" s="102"/>
      <c r="O103" s="159" t="str">
        <f t="shared" si="3"/>
        <v/>
      </c>
      <c r="P103" s="160" t="str">
        <f>IF(M103&lt;&gt;"",IF(M103&gt;='Bitni podaci'!$B$2,IF(M103&lt;'Bitni podaci'!$C$2,1,2),0),"")</f>
        <v/>
      </c>
      <c r="Q103" s="103"/>
      <c r="R103" s="159" t="str">
        <f t="shared" si="4"/>
        <v/>
      </c>
      <c r="S103" s="115"/>
      <c r="T103" s="154" t="str">
        <f>IF(AND(S103&lt;&gt;"",ISNUMBER(S103)),IF(S103&lt;='Bitni podaci'!$B$1,1,0),"")</f>
        <v/>
      </c>
      <c r="U103" s="165" t="str">
        <f t="shared" si="5"/>
        <v/>
      </c>
    </row>
    <row r="104" spans="1:21" ht="21.95" customHeight="1" x14ac:dyDescent="0.2">
      <c r="A104" s="181" t="str">
        <f>IF(B104&lt;&gt;"",ROWS($A$13:A104)-COUNTBLANK($A$13:A103),"")</f>
        <v/>
      </c>
      <c r="B104" s="97"/>
      <c r="C104" s="97"/>
      <c r="D104" s="97"/>
      <c r="E104" s="98"/>
      <c r="F104" s="99"/>
      <c r="G104" s="100"/>
      <c r="H104" s="100"/>
      <c r="I104" s="100"/>
      <c r="J104" s="100"/>
      <c r="K104" s="100"/>
      <c r="L104" s="101"/>
      <c r="M104" s="102"/>
      <c r="N104" s="102"/>
      <c r="O104" s="159" t="str">
        <f t="shared" si="3"/>
        <v/>
      </c>
      <c r="P104" s="160" t="str">
        <f>IF(M104&lt;&gt;"",IF(M104&gt;='Bitni podaci'!$B$2,IF(M104&lt;'Bitni podaci'!$C$2,1,2),0),"")</f>
        <v/>
      </c>
      <c r="Q104" s="103"/>
      <c r="R104" s="159" t="str">
        <f t="shared" si="4"/>
        <v/>
      </c>
      <c r="S104" s="115"/>
      <c r="T104" s="154" t="str">
        <f>IF(AND(S104&lt;&gt;"",ISNUMBER(S104)),IF(S104&lt;='Bitni podaci'!$B$1,1,0),"")</f>
        <v/>
      </c>
      <c r="U104" s="165" t="str">
        <f t="shared" si="5"/>
        <v/>
      </c>
    </row>
    <row r="105" spans="1:21" ht="21.95" customHeight="1" x14ac:dyDescent="0.2">
      <c r="A105" s="181" t="str">
        <f>IF(B105&lt;&gt;"",ROWS($A$13:A105)-COUNTBLANK($A$13:A104),"")</f>
        <v/>
      </c>
      <c r="B105" s="97"/>
      <c r="C105" s="97"/>
      <c r="D105" s="97"/>
      <c r="E105" s="98"/>
      <c r="F105" s="99"/>
      <c r="G105" s="100"/>
      <c r="H105" s="100"/>
      <c r="I105" s="100"/>
      <c r="J105" s="100"/>
      <c r="K105" s="100"/>
      <c r="L105" s="101"/>
      <c r="M105" s="102"/>
      <c r="N105" s="102"/>
      <c r="O105" s="159" t="str">
        <f t="shared" si="3"/>
        <v/>
      </c>
      <c r="P105" s="160" t="str">
        <f>IF(M105&lt;&gt;"",IF(M105&gt;='Bitni podaci'!$B$2,IF(M105&lt;'Bitni podaci'!$C$2,1,2),0),"")</f>
        <v/>
      </c>
      <c r="Q105" s="103"/>
      <c r="R105" s="159" t="str">
        <f t="shared" si="4"/>
        <v/>
      </c>
      <c r="S105" s="115"/>
      <c r="T105" s="154" t="str">
        <f>IF(AND(S105&lt;&gt;"",ISNUMBER(S105)),IF(S105&lt;='Bitni podaci'!$B$1,1,0),"")</f>
        <v/>
      </c>
      <c r="U105" s="165" t="str">
        <f t="shared" si="5"/>
        <v/>
      </c>
    </row>
    <row r="106" spans="1:21" ht="21.95" customHeight="1" x14ac:dyDescent="0.2">
      <c r="A106" s="181" t="str">
        <f>IF(B106&lt;&gt;"",ROWS($A$13:A106)-COUNTBLANK($A$13:A105),"")</f>
        <v/>
      </c>
      <c r="B106" s="97"/>
      <c r="C106" s="97"/>
      <c r="D106" s="97"/>
      <c r="E106" s="98"/>
      <c r="F106" s="99"/>
      <c r="G106" s="100"/>
      <c r="H106" s="100"/>
      <c r="I106" s="100"/>
      <c r="J106" s="100"/>
      <c r="K106" s="100"/>
      <c r="L106" s="101"/>
      <c r="M106" s="102"/>
      <c r="N106" s="102"/>
      <c r="O106" s="159" t="str">
        <f t="shared" si="3"/>
        <v/>
      </c>
      <c r="P106" s="160" t="str">
        <f>IF(M106&lt;&gt;"",IF(M106&gt;='Bitni podaci'!$B$2,IF(M106&lt;'Bitni podaci'!$C$2,1,2),0),"")</f>
        <v/>
      </c>
      <c r="Q106" s="103"/>
      <c r="R106" s="159" t="str">
        <f t="shared" si="4"/>
        <v/>
      </c>
      <c r="S106" s="115"/>
      <c r="T106" s="154" t="str">
        <f>IF(AND(S106&lt;&gt;"",ISNUMBER(S106)),IF(S106&lt;='Bitni podaci'!$B$1,1,0),"")</f>
        <v/>
      </c>
      <c r="U106" s="165" t="str">
        <f t="shared" si="5"/>
        <v/>
      </c>
    </row>
    <row r="107" spans="1:21" ht="21.95" customHeight="1" x14ac:dyDescent="0.2">
      <c r="A107" s="181" t="str">
        <f>IF(B107&lt;&gt;"",ROWS($A$13:A107)-COUNTBLANK($A$13:A106),"")</f>
        <v/>
      </c>
      <c r="B107" s="97"/>
      <c r="C107" s="97"/>
      <c r="D107" s="97"/>
      <c r="E107" s="98"/>
      <c r="F107" s="99"/>
      <c r="G107" s="100"/>
      <c r="H107" s="100"/>
      <c r="I107" s="100"/>
      <c r="J107" s="100"/>
      <c r="K107" s="100"/>
      <c r="L107" s="101"/>
      <c r="M107" s="102"/>
      <c r="N107" s="102"/>
      <c r="O107" s="159" t="str">
        <f t="shared" si="3"/>
        <v/>
      </c>
      <c r="P107" s="160" t="str">
        <f>IF(M107&lt;&gt;"",IF(M107&gt;='Bitni podaci'!$B$2,IF(M107&lt;'Bitni podaci'!$C$2,1,2),0),"")</f>
        <v/>
      </c>
      <c r="Q107" s="103"/>
      <c r="R107" s="159" t="str">
        <f t="shared" si="4"/>
        <v/>
      </c>
      <c r="S107" s="115"/>
      <c r="T107" s="154" t="str">
        <f>IF(AND(S107&lt;&gt;"",ISNUMBER(S107)),IF(S107&lt;='Bitni podaci'!$B$1,1,0),"")</f>
        <v/>
      </c>
      <c r="U107" s="165" t="str">
        <f t="shared" si="5"/>
        <v/>
      </c>
    </row>
    <row r="108" spans="1:21" ht="21.95" customHeight="1" x14ac:dyDescent="0.2">
      <c r="A108" s="181" t="str">
        <f>IF(B108&lt;&gt;"",ROWS($A$13:A108)-COUNTBLANK($A$13:A107),"")</f>
        <v/>
      </c>
      <c r="B108" s="97"/>
      <c r="C108" s="97"/>
      <c r="D108" s="97"/>
      <c r="E108" s="98"/>
      <c r="F108" s="99"/>
      <c r="G108" s="100"/>
      <c r="H108" s="100"/>
      <c r="I108" s="100"/>
      <c r="J108" s="100"/>
      <c r="K108" s="100"/>
      <c r="L108" s="101"/>
      <c r="M108" s="102"/>
      <c r="N108" s="102"/>
      <c r="O108" s="159" t="str">
        <f t="shared" si="3"/>
        <v/>
      </c>
      <c r="P108" s="160" t="str">
        <f>IF(M108&lt;&gt;"",IF(M108&gt;='Bitni podaci'!$B$2,IF(M108&lt;'Bitni podaci'!$C$2,1,2),0),"")</f>
        <v/>
      </c>
      <c r="Q108" s="103"/>
      <c r="R108" s="159" t="str">
        <f t="shared" si="4"/>
        <v/>
      </c>
      <c r="S108" s="115"/>
      <c r="T108" s="154" t="str">
        <f>IF(AND(S108&lt;&gt;"",ISNUMBER(S108)),IF(S108&lt;='Bitni podaci'!$B$1,1,0),"")</f>
        <v/>
      </c>
      <c r="U108" s="165" t="str">
        <f t="shared" si="5"/>
        <v/>
      </c>
    </row>
    <row r="109" spans="1:21" ht="21.95" customHeight="1" x14ac:dyDescent="0.2">
      <c r="A109" s="181" t="str">
        <f>IF(B109&lt;&gt;"",ROWS($A$13:A109)-COUNTBLANK($A$13:A108),"")</f>
        <v/>
      </c>
      <c r="B109" s="97"/>
      <c r="C109" s="97"/>
      <c r="D109" s="97"/>
      <c r="E109" s="98"/>
      <c r="F109" s="99"/>
      <c r="G109" s="100"/>
      <c r="H109" s="100"/>
      <c r="I109" s="100"/>
      <c r="J109" s="100"/>
      <c r="K109" s="100"/>
      <c r="L109" s="101"/>
      <c r="M109" s="102"/>
      <c r="N109" s="102"/>
      <c r="O109" s="159" t="str">
        <f t="shared" si="3"/>
        <v/>
      </c>
      <c r="P109" s="160" t="str">
        <f>IF(M109&lt;&gt;"",IF(M109&gt;='Bitni podaci'!$B$2,IF(M109&lt;'Bitni podaci'!$C$2,1,2),0),"")</f>
        <v/>
      </c>
      <c r="Q109" s="103"/>
      <c r="R109" s="159" t="str">
        <f t="shared" si="4"/>
        <v/>
      </c>
      <c r="S109" s="115"/>
      <c r="T109" s="154" t="str">
        <f>IF(AND(S109&lt;&gt;"",ISNUMBER(S109)),IF(S109&lt;='Bitni podaci'!$B$1,1,0),"")</f>
        <v/>
      </c>
      <c r="U109" s="165" t="str">
        <f t="shared" si="5"/>
        <v/>
      </c>
    </row>
    <row r="110" spans="1:21" ht="21.95" customHeight="1" x14ac:dyDescent="0.2">
      <c r="A110" s="181" t="str">
        <f>IF(B110&lt;&gt;"",ROWS($A$13:A110)-COUNTBLANK($A$13:A109),"")</f>
        <v/>
      </c>
      <c r="B110" s="97"/>
      <c r="C110" s="97"/>
      <c r="D110" s="97"/>
      <c r="E110" s="98"/>
      <c r="F110" s="99"/>
      <c r="G110" s="100"/>
      <c r="H110" s="100"/>
      <c r="I110" s="100"/>
      <c r="J110" s="100"/>
      <c r="K110" s="100"/>
      <c r="L110" s="101"/>
      <c r="M110" s="102"/>
      <c r="N110" s="102"/>
      <c r="O110" s="159" t="str">
        <f t="shared" si="3"/>
        <v/>
      </c>
      <c r="P110" s="160" t="str">
        <f>IF(M110&lt;&gt;"",IF(M110&gt;='Bitni podaci'!$B$2,IF(M110&lt;'Bitni podaci'!$C$2,1,2),0),"")</f>
        <v/>
      </c>
      <c r="Q110" s="103"/>
      <c r="R110" s="159" t="str">
        <f t="shared" si="4"/>
        <v/>
      </c>
      <c r="S110" s="115"/>
      <c r="T110" s="154" t="str">
        <f>IF(AND(S110&lt;&gt;"",ISNUMBER(S110)),IF(S110&lt;='Bitni podaci'!$B$1,1,0),"")</f>
        <v/>
      </c>
      <c r="U110" s="165" t="str">
        <f t="shared" si="5"/>
        <v/>
      </c>
    </row>
    <row r="111" spans="1:21" ht="21.95" customHeight="1" x14ac:dyDescent="0.2">
      <c r="A111" s="181" t="str">
        <f>IF(B111&lt;&gt;"",ROWS($A$13:A111)-COUNTBLANK($A$13:A110),"")</f>
        <v/>
      </c>
      <c r="B111" s="97"/>
      <c r="C111" s="97"/>
      <c r="D111" s="97"/>
      <c r="E111" s="98"/>
      <c r="F111" s="99"/>
      <c r="G111" s="100"/>
      <c r="H111" s="100"/>
      <c r="I111" s="100"/>
      <c r="J111" s="100"/>
      <c r="K111" s="100"/>
      <c r="L111" s="101"/>
      <c r="M111" s="102"/>
      <c r="N111" s="102"/>
      <c r="O111" s="159" t="str">
        <f t="shared" si="3"/>
        <v/>
      </c>
      <c r="P111" s="160" t="str">
        <f>IF(M111&lt;&gt;"",IF(M111&gt;='Bitni podaci'!$B$2,IF(M111&lt;'Bitni podaci'!$C$2,1,2),0),"")</f>
        <v/>
      </c>
      <c r="Q111" s="103"/>
      <c r="R111" s="159" t="str">
        <f t="shared" si="4"/>
        <v/>
      </c>
      <c r="S111" s="115"/>
      <c r="T111" s="154" t="str">
        <f>IF(AND(S111&lt;&gt;"",ISNUMBER(S111)),IF(S111&lt;='Bitni podaci'!$B$1,1,0),"")</f>
        <v/>
      </c>
      <c r="U111" s="165" t="str">
        <f t="shared" si="5"/>
        <v/>
      </c>
    </row>
    <row r="112" spans="1:21" ht="21.95" customHeight="1" x14ac:dyDescent="0.2">
      <c r="A112" s="181" t="str">
        <f>IF(B112&lt;&gt;"",ROWS($A$13:A112)-COUNTBLANK($A$13:A111),"")</f>
        <v/>
      </c>
      <c r="B112" s="97"/>
      <c r="C112" s="97"/>
      <c r="D112" s="97"/>
      <c r="E112" s="98"/>
      <c r="F112" s="99"/>
      <c r="G112" s="100"/>
      <c r="H112" s="100"/>
      <c r="I112" s="100"/>
      <c r="J112" s="100"/>
      <c r="K112" s="100"/>
      <c r="L112" s="101"/>
      <c r="M112" s="102"/>
      <c r="N112" s="102"/>
      <c r="O112" s="159" t="str">
        <f t="shared" si="3"/>
        <v/>
      </c>
      <c r="P112" s="160" t="str">
        <f>IF(M112&lt;&gt;"",IF(M112&gt;='Bitni podaci'!$B$2,IF(M112&lt;'Bitni podaci'!$C$2,1,2),0),"")</f>
        <v/>
      </c>
      <c r="Q112" s="103"/>
      <c r="R112" s="159" t="str">
        <f t="shared" si="4"/>
        <v/>
      </c>
      <c r="S112" s="115"/>
      <c r="T112" s="154" t="str">
        <f>IF(AND(S112&lt;&gt;"",ISNUMBER(S112)),IF(S112&lt;='Bitni podaci'!$B$1,1,0),"")</f>
        <v/>
      </c>
      <c r="U112" s="165" t="str">
        <f t="shared" si="5"/>
        <v/>
      </c>
    </row>
    <row r="113" spans="1:21" ht="21.95" customHeight="1" x14ac:dyDescent="0.2">
      <c r="A113" s="181" t="str">
        <f>IF(B113&lt;&gt;"",ROWS($A$13:A113)-COUNTBLANK($A$13:A112),"")</f>
        <v/>
      </c>
      <c r="B113" s="97"/>
      <c r="C113" s="97"/>
      <c r="D113" s="97"/>
      <c r="E113" s="98"/>
      <c r="F113" s="99"/>
      <c r="G113" s="100"/>
      <c r="H113" s="100"/>
      <c r="I113" s="100"/>
      <c r="J113" s="100"/>
      <c r="K113" s="100"/>
      <c r="L113" s="101"/>
      <c r="M113" s="102"/>
      <c r="N113" s="102"/>
      <c r="O113" s="159" t="str">
        <f t="shared" si="3"/>
        <v/>
      </c>
      <c r="P113" s="160" t="str">
        <f>IF(M113&lt;&gt;"",IF(M113&gt;='Bitni podaci'!$B$2,IF(M113&lt;'Bitni podaci'!$C$2,1,2),0),"")</f>
        <v/>
      </c>
      <c r="Q113" s="103"/>
      <c r="R113" s="159" t="str">
        <f t="shared" si="4"/>
        <v/>
      </c>
      <c r="S113" s="115"/>
      <c r="T113" s="154" t="str">
        <f>IF(AND(S113&lt;&gt;"",ISNUMBER(S113)),IF(S113&lt;='Bitni podaci'!$B$1,1,0),"")</f>
        <v/>
      </c>
      <c r="U113" s="165" t="str">
        <f t="shared" si="5"/>
        <v/>
      </c>
    </row>
    <row r="114" spans="1:21" ht="21.95" customHeight="1" x14ac:dyDescent="0.2">
      <c r="A114" s="181" t="str">
        <f>IF(B114&lt;&gt;"",ROWS($A$13:A114)-COUNTBLANK($A$13:A113),"")</f>
        <v/>
      </c>
      <c r="B114" s="97"/>
      <c r="C114" s="97"/>
      <c r="D114" s="97"/>
      <c r="E114" s="98"/>
      <c r="F114" s="99"/>
      <c r="G114" s="100"/>
      <c r="H114" s="100"/>
      <c r="I114" s="100"/>
      <c r="J114" s="100"/>
      <c r="K114" s="100"/>
      <c r="L114" s="101"/>
      <c r="M114" s="102"/>
      <c r="N114" s="102"/>
      <c r="O114" s="159" t="str">
        <f t="shared" si="3"/>
        <v/>
      </c>
      <c r="P114" s="160" t="str">
        <f>IF(M114&lt;&gt;"",IF(M114&gt;='Bitni podaci'!$B$2,IF(M114&lt;'Bitni podaci'!$C$2,1,2),0),"")</f>
        <v/>
      </c>
      <c r="Q114" s="103"/>
      <c r="R114" s="159" t="str">
        <f t="shared" si="4"/>
        <v/>
      </c>
      <c r="S114" s="115"/>
      <c r="T114" s="154" t="str">
        <f>IF(AND(S114&lt;&gt;"",ISNUMBER(S114)),IF(S114&lt;='Bitni podaci'!$B$1,1,0),"")</f>
        <v/>
      </c>
      <c r="U114" s="165" t="str">
        <f t="shared" si="5"/>
        <v/>
      </c>
    </row>
    <row r="115" spans="1:21" ht="21.95" customHeight="1" x14ac:dyDescent="0.2">
      <c r="A115" s="181" t="str">
        <f>IF(B115&lt;&gt;"",ROWS($A$13:A115)-COUNTBLANK($A$13:A114),"")</f>
        <v/>
      </c>
      <c r="B115" s="97"/>
      <c r="C115" s="97"/>
      <c r="D115" s="97"/>
      <c r="E115" s="98"/>
      <c r="F115" s="99"/>
      <c r="G115" s="100"/>
      <c r="H115" s="100"/>
      <c r="I115" s="100"/>
      <c r="J115" s="100"/>
      <c r="K115" s="100"/>
      <c r="L115" s="101"/>
      <c r="M115" s="102"/>
      <c r="N115" s="102"/>
      <c r="O115" s="159" t="str">
        <f t="shared" si="3"/>
        <v/>
      </c>
      <c r="P115" s="160" t="str">
        <f>IF(M115&lt;&gt;"",IF(M115&gt;='Bitni podaci'!$B$2,IF(M115&lt;'Bitni podaci'!$C$2,1,2),0),"")</f>
        <v/>
      </c>
      <c r="Q115" s="103"/>
      <c r="R115" s="159" t="str">
        <f t="shared" si="4"/>
        <v/>
      </c>
      <c r="S115" s="115"/>
      <c r="T115" s="154" t="str">
        <f>IF(AND(S115&lt;&gt;"",ISNUMBER(S115)),IF(S115&lt;='Bitni podaci'!$B$1,1,0),"")</f>
        <v/>
      </c>
      <c r="U115" s="165" t="str">
        <f t="shared" si="5"/>
        <v/>
      </c>
    </row>
    <row r="116" spans="1:21" ht="21.95" customHeight="1" x14ac:dyDescent="0.2">
      <c r="A116" s="181" t="str">
        <f>IF(B116&lt;&gt;"",ROWS($A$13:A116)-COUNTBLANK($A$13:A115),"")</f>
        <v/>
      </c>
      <c r="B116" s="97"/>
      <c r="C116" s="97"/>
      <c r="D116" s="97"/>
      <c r="E116" s="98"/>
      <c r="F116" s="99"/>
      <c r="G116" s="100"/>
      <c r="H116" s="100"/>
      <c r="I116" s="100"/>
      <c r="J116" s="100"/>
      <c r="K116" s="100"/>
      <c r="L116" s="101"/>
      <c r="M116" s="102"/>
      <c r="N116" s="102"/>
      <c r="O116" s="159" t="str">
        <f t="shared" si="3"/>
        <v/>
      </c>
      <c r="P116" s="160" t="str">
        <f>IF(M116&lt;&gt;"",IF(M116&gt;='Bitni podaci'!$B$2,IF(M116&lt;'Bitni podaci'!$C$2,1,2),0),"")</f>
        <v/>
      </c>
      <c r="Q116" s="103"/>
      <c r="R116" s="159" t="str">
        <f t="shared" si="4"/>
        <v/>
      </c>
      <c r="S116" s="115"/>
      <c r="T116" s="154" t="str">
        <f>IF(AND(S116&lt;&gt;"",ISNUMBER(S116)),IF(S116&lt;='Bitni podaci'!$B$1,1,0),"")</f>
        <v/>
      </c>
      <c r="U116" s="165" t="str">
        <f t="shared" si="5"/>
        <v/>
      </c>
    </row>
    <row r="117" spans="1:21" ht="21.95" customHeight="1" x14ac:dyDescent="0.2">
      <c r="A117" s="181" t="str">
        <f>IF(B117&lt;&gt;"",ROWS($A$13:A117)-COUNTBLANK($A$13:A116),"")</f>
        <v/>
      </c>
      <c r="B117" s="97"/>
      <c r="C117" s="97"/>
      <c r="D117" s="97"/>
      <c r="E117" s="98"/>
      <c r="F117" s="99"/>
      <c r="G117" s="100"/>
      <c r="H117" s="100"/>
      <c r="I117" s="100"/>
      <c r="J117" s="100"/>
      <c r="K117" s="100"/>
      <c r="L117" s="101"/>
      <c r="M117" s="102"/>
      <c r="N117" s="102"/>
      <c r="O117" s="159" t="str">
        <f t="shared" si="3"/>
        <v/>
      </c>
      <c r="P117" s="160" t="str">
        <f>IF(M117&lt;&gt;"",IF(M117&gt;='Bitni podaci'!$B$2,IF(M117&lt;'Bitni podaci'!$C$2,1,2),0),"")</f>
        <v/>
      </c>
      <c r="Q117" s="103"/>
      <c r="R117" s="159" t="str">
        <f t="shared" si="4"/>
        <v/>
      </c>
      <c r="S117" s="115"/>
      <c r="T117" s="154" t="str">
        <f>IF(AND(S117&lt;&gt;"",ISNUMBER(S117)),IF(S117&lt;='Bitni podaci'!$B$1,1,0),"")</f>
        <v/>
      </c>
      <c r="U117" s="165" t="str">
        <f t="shared" si="5"/>
        <v/>
      </c>
    </row>
    <row r="118" spans="1:21" ht="21.95" customHeight="1" x14ac:dyDescent="0.2">
      <c r="A118" s="181" t="str">
        <f>IF(B118&lt;&gt;"",ROWS($A$13:A118)-COUNTBLANK($A$13:A117),"")</f>
        <v/>
      </c>
      <c r="B118" s="97"/>
      <c r="C118" s="97"/>
      <c r="D118" s="97"/>
      <c r="E118" s="98"/>
      <c r="F118" s="99"/>
      <c r="G118" s="100"/>
      <c r="H118" s="100"/>
      <c r="I118" s="100"/>
      <c r="J118" s="100"/>
      <c r="K118" s="100"/>
      <c r="L118" s="101"/>
      <c r="M118" s="102"/>
      <c r="N118" s="102"/>
      <c r="O118" s="159" t="str">
        <f t="shared" si="3"/>
        <v/>
      </c>
      <c r="P118" s="160" t="str">
        <f>IF(M118&lt;&gt;"",IF(M118&gt;='Bitni podaci'!$B$2,IF(M118&lt;'Bitni podaci'!$C$2,1,2),0),"")</f>
        <v/>
      </c>
      <c r="Q118" s="103"/>
      <c r="R118" s="159" t="str">
        <f t="shared" si="4"/>
        <v/>
      </c>
      <c r="S118" s="115"/>
      <c r="T118" s="154" t="str">
        <f>IF(AND(S118&lt;&gt;"",ISNUMBER(S118)),IF(S118&lt;='Bitni podaci'!$B$1,1,0),"")</f>
        <v/>
      </c>
      <c r="U118" s="165" t="str">
        <f t="shared" si="5"/>
        <v/>
      </c>
    </row>
    <row r="119" spans="1:21" ht="21.95" customHeight="1" x14ac:dyDescent="0.2">
      <c r="A119" s="181" t="str">
        <f>IF(B119&lt;&gt;"",ROWS($A$13:A119)-COUNTBLANK($A$13:A118),"")</f>
        <v/>
      </c>
      <c r="B119" s="97"/>
      <c r="C119" s="97"/>
      <c r="D119" s="97"/>
      <c r="E119" s="98"/>
      <c r="F119" s="99"/>
      <c r="G119" s="100"/>
      <c r="H119" s="100"/>
      <c r="I119" s="100"/>
      <c r="J119" s="100"/>
      <c r="K119" s="100"/>
      <c r="L119" s="101"/>
      <c r="M119" s="102"/>
      <c r="N119" s="102"/>
      <c r="O119" s="159" t="str">
        <f t="shared" si="3"/>
        <v/>
      </c>
      <c r="P119" s="160" t="str">
        <f>IF(M119&lt;&gt;"",IF(M119&gt;='Bitni podaci'!$B$2,IF(M119&lt;'Bitni podaci'!$C$2,1,2),0),"")</f>
        <v/>
      </c>
      <c r="Q119" s="103"/>
      <c r="R119" s="159" t="str">
        <f t="shared" si="4"/>
        <v/>
      </c>
      <c r="S119" s="115"/>
      <c r="T119" s="154" t="str">
        <f>IF(AND(S119&lt;&gt;"",ISNUMBER(S119)),IF(S119&lt;='Bitni podaci'!$B$1,1,0),"")</f>
        <v/>
      </c>
      <c r="U119" s="165" t="str">
        <f t="shared" si="5"/>
        <v/>
      </c>
    </row>
    <row r="120" spans="1:21" ht="21.95" customHeight="1" x14ac:dyDescent="0.2">
      <c r="A120" s="181" t="str">
        <f>IF(B120&lt;&gt;"",ROWS($A$13:A120)-COUNTBLANK($A$13:A119),"")</f>
        <v/>
      </c>
      <c r="B120" s="97"/>
      <c r="C120" s="97"/>
      <c r="D120" s="97"/>
      <c r="E120" s="98"/>
      <c r="F120" s="99"/>
      <c r="G120" s="100"/>
      <c r="H120" s="100"/>
      <c r="I120" s="100"/>
      <c r="J120" s="100"/>
      <c r="K120" s="100"/>
      <c r="L120" s="101"/>
      <c r="M120" s="102"/>
      <c r="N120" s="102"/>
      <c r="O120" s="159" t="str">
        <f t="shared" si="3"/>
        <v/>
      </c>
      <c r="P120" s="160" t="str">
        <f>IF(M120&lt;&gt;"",IF(M120&gt;='Bitni podaci'!$B$2,IF(M120&lt;'Bitni podaci'!$C$2,1,2),0),"")</f>
        <v/>
      </c>
      <c r="Q120" s="103"/>
      <c r="R120" s="159" t="str">
        <f t="shared" si="4"/>
        <v/>
      </c>
      <c r="S120" s="115"/>
      <c r="T120" s="154" t="str">
        <f>IF(AND(S120&lt;&gt;"",ISNUMBER(S120)),IF(S120&lt;='Bitni podaci'!$B$1,1,0),"")</f>
        <v/>
      </c>
      <c r="U120" s="165" t="str">
        <f t="shared" si="5"/>
        <v/>
      </c>
    </row>
    <row r="121" spans="1:21" ht="21.95" customHeight="1" x14ac:dyDescent="0.2">
      <c r="A121" s="181" t="str">
        <f>IF(B121&lt;&gt;"",ROWS($A$13:A121)-COUNTBLANK($A$13:A120),"")</f>
        <v/>
      </c>
      <c r="B121" s="97"/>
      <c r="C121" s="97"/>
      <c r="D121" s="97"/>
      <c r="E121" s="98"/>
      <c r="F121" s="99"/>
      <c r="G121" s="100"/>
      <c r="H121" s="100"/>
      <c r="I121" s="100"/>
      <c r="J121" s="100"/>
      <c r="K121" s="100"/>
      <c r="L121" s="101"/>
      <c r="M121" s="102"/>
      <c r="N121" s="102"/>
      <c r="O121" s="159" t="str">
        <f t="shared" si="3"/>
        <v/>
      </c>
      <c r="P121" s="160" t="str">
        <f>IF(M121&lt;&gt;"",IF(M121&gt;='Bitni podaci'!$B$2,IF(M121&lt;'Bitni podaci'!$C$2,1,2),0),"")</f>
        <v/>
      </c>
      <c r="Q121" s="103"/>
      <c r="R121" s="159" t="str">
        <f t="shared" si="4"/>
        <v/>
      </c>
      <c r="S121" s="115"/>
      <c r="T121" s="154" t="str">
        <f>IF(AND(S121&lt;&gt;"",ISNUMBER(S121)),IF(S121&lt;='Bitni podaci'!$B$1,1,0),"")</f>
        <v/>
      </c>
      <c r="U121" s="165" t="str">
        <f t="shared" si="5"/>
        <v/>
      </c>
    </row>
    <row r="122" spans="1:21" ht="21.95" customHeight="1" x14ac:dyDescent="0.2">
      <c r="A122" s="181" t="str">
        <f>IF(B122&lt;&gt;"",ROWS($A$13:A122)-COUNTBLANK($A$13:A121),"")</f>
        <v/>
      </c>
      <c r="B122" s="97"/>
      <c r="C122" s="97"/>
      <c r="D122" s="97"/>
      <c r="E122" s="98"/>
      <c r="F122" s="99"/>
      <c r="G122" s="100"/>
      <c r="H122" s="100"/>
      <c r="I122" s="100"/>
      <c r="J122" s="100"/>
      <c r="K122" s="100"/>
      <c r="L122" s="101"/>
      <c r="M122" s="102"/>
      <c r="N122" s="102"/>
      <c r="O122" s="159" t="str">
        <f t="shared" si="3"/>
        <v/>
      </c>
      <c r="P122" s="160" t="str">
        <f>IF(M122&lt;&gt;"",IF(M122&gt;='Bitni podaci'!$B$2,IF(M122&lt;'Bitni podaci'!$C$2,1,2),0),"")</f>
        <v/>
      </c>
      <c r="Q122" s="103"/>
      <c r="R122" s="159" t="str">
        <f t="shared" si="4"/>
        <v/>
      </c>
      <c r="S122" s="115"/>
      <c r="T122" s="154" t="str">
        <f>IF(AND(S122&lt;&gt;"",ISNUMBER(S122)),IF(S122&lt;='Bitni podaci'!$B$1,1,0),"")</f>
        <v/>
      </c>
      <c r="U122" s="165" t="str">
        <f t="shared" si="5"/>
        <v/>
      </c>
    </row>
    <row r="123" spans="1:21" ht="21.95" customHeight="1" x14ac:dyDescent="0.2">
      <c r="A123" s="181" t="str">
        <f>IF(B123&lt;&gt;"",ROWS($A$13:A123)-COUNTBLANK($A$13:A122),"")</f>
        <v/>
      </c>
      <c r="B123" s="97"/>
      <c r="C123" s="97"/>
      <c r="D123" s="97"/>
      <c r="E123" s="98"/>
      <c r="F123" s="99"/>
      <c r="G123" s="100"/>
      <c r="H123" s="100"/>
      <c r="I123" s="100"/>
      <c r="J123" s="100"/>
      <c r="K123" s="100"/>
      <c r="L123" s="101"/>
      <c r="M123" s="102"/>
      <c r="N123" s="102"/>
      <c r="O123" s="159" t="str">
        <f t="shared" si="3"/>
        <v/>
      </c>
      <c r="P123" s="160" t="str">
        <f>IF(M123&lt;&gt;"",IF(M123&gt;='Bitni podaci'!$B$2,IF(M123&lt;'Bitni podaci'!$C$2,1,2),0),"")</f>
        <v/>
      </c>
      <c r="Q123" s="103"/>
      <c r="R123" s="159" t="str">
        <f t="shared" si="4"/>
        <v/>
      </c>
      <c r="S123" s="115"/>
      <c r="T123" s="154" t="str">
        <f>IF(AND(S123&lt;&gt;"",ISNUMBER(S123)),IF(S123&lt;='Bitni podaci'!$B$1,1,0),"")</f>
        <v/>
      </c>
      <c r="U123" s="165" t="str">
        <f t="shared" si="5"/>
        <v/>
      </c>
    </row>
    <row r="124" spans="1:21" ht="21.95" customHeight="1" x14ac:dyDescent="0.2">
      <c r="A124" s="181" t="str">
        <f>IF(B124&lt;&gt;"",ROWS($A$13:A124)-COUNTBLANK($A$13:A123),"")</f>
        <v/>
      </c>
      <c r="B124" s="97"/>
      <c r="C124" s="97"/>
      <c r="D124" s="97"/>
      <c r="E124" s="98"/>
      <c r="F124" s="99"/>
      <c r="G124" s="100"/>
      <c r="H124" s="100"/>
      <c r="I124" s="100"/>
      <c r="J124" s="100"/>
      <c r="K124" s="100"/>
      <c r="L124" s="101"/>
      <c r="M124" s="102"/>
      <c r="N124" s="102"/>
      <c r="O124" s="159" t="str">
        <f t="shared" si="3"/>
        <v/>
      </c>
      <c r="P124" s="160" t="str">
        <f>IF(M124&lt;&gt;"",IF(M124&gt;='Bitni podaci'!$B$2,IF(M124&lt;'Bitni podaci'!$C$2,1,2),0),"")</f>
        <v/>
      </c>
      <c r="Q124" s="103"/>
      <c r="R124" s="159" t="str">
        <f t="shared" si="4"/>
        <v/>
      </c>
      <c r="S124" s="115"/>
      <c r="T124" s="154" t="str">
        <f>IF(AND(S124&lt;&gt;"",ISNUMBER(S124)),IF(S124&lt;='Bitni podaci'!$B$1,1,0),"")</f>
        <v/>
      </c>
      <c r="U124" s="165" t="str">
        <f t="shared" si="5"/>
        <v/>
      </c>
    </row>
    <row r="125" spans="1:21" ht="21.95" customHeight="1" x14ac:dyDescent="0.2">
      <c r="A125" s="181" t="str">
        <f>IF(B125&lt;&gt;"",ROWS($A$13:A125)-COUNTBLANK($A$13:A124),"")</f>
        <v/>
      </c>
      <c r="B125" s="97"/>
      <c r="C125" s="97"/>
      <c r="D125" s="97"/>
      <c r="E125" s="98"/>
      <c r="F125" s="99"/>
      <c r="G125" s="100"/>
      <c r="H125" s="100"/>
      <c r="I125" s="100"/>
      <c r="J125" s="100"/>
      <c r="K125" s="100"/>
      <c r="L125" s="101"/>
      <c r="M125" s="102"/>
      <c r="N125" s="102"/>
      <c r="O125" s="159" t="str">
        <f t="shared" si="3"/>
        <v/>
      </c>
      <c r="P125" s="160" t="str">
        <f>IF(M125&lt;&gt;"",IF(M125&gt;='Bitni podaci'!$B$2,IF(M125&lt;'Bitni podaci'!$C$2,1,2),0),"")</f>
        <v/>
      </c>
      <c r="Q125" s="103"/>
      <c r="R125" s="159" t="str">
        <f t="shared" si="4"/>
        <v/>
      </c>
      <c r="S125" s="115"/>
      <c r="T125" s="154" t="str">
        <f>IF(AND(S125&lt;&gt;"",ISNUMBER(S125)),IF(S125&lt;='Bitni podaci'!$B$1,1,0),"")</f>
        <v/>
      </c>
      <c r="U125" s="165" t="str">
        <f t="shared" si="5"/>
        <v/>
      </c>
    </row>
    <row r="126" spans="1:21" ht="21.95" customHeight="1" x14ac:dyDescent="0.2">
      <c r="A126" s="181" t="str">
        <f>IF(B126&lt;&gt;"",ROWS($A$13:A126)-COUNTBLANK($A$13:A125),"")</f>
        <v/>
      </c>
      <c r="B126" s="97"/>
      <c r="C126" s="97"/>
      <c r="D126" s="97"/>
      <c r="E126" s="98"/>
      <c r="F126" s="99"/>
      <c r="G126" s="100"/>
      <c r="H126" s="100"/>
      <c r="I126" s="100"/>
      <c r="J126" s="100"/>
      <c r="K126" s="100"/>
      <c r="L126" s="101"/>
      <c r="M126" s="102"/>
      <c r="N126" s="102"/>
      <c r="O126" s="159" t="str">
        <f t="shared" si="3"/>
        <v/>
      </c>
      <c r="P126" s="160" t="str">
        <f>IF(M126&lt;&gt;"",IF(M126&gt;='Bitni podaci'!$B$2,IF(M126&lt;'Bitni podaci'!$C$2,1,2),0),"")</f>
        <v/>
      </c>
      <c r="Q126" s="103"/>
      <c r="R126" s="159" t="str">
        <f t="shared" si="4"/>
        <v/>
      </c>
      <c r="S126" s="115"/>
      <c r="T126" s="154" t="str">
        <f>IF(AND(S126&lt;&gt;"",ISNUMBER(S126)),IF(S126&lt;='Bitni podaci'!$B$1,1,0),"")</f>
        <v/>
      </c>
      <c r="U126" s="165" t="str">
        <f t="shared" si="5"/>
        <v/>
      </c>
    </row>
    <row r="127" spans="1:21" ht="21.95" customHeight="1" x14ac:dyDescent="0.2">
      <c r="A127" s="181" t="str">
        <f>IF(B127&lt;&gt;"",ROWS($A$13:A127)-COUNTBLANK($A$13:A126),"")</f>
        <v/>
      </c>
      <c r="B127" s="97"/>
      <c r="C127" s="97"/>
      <c r="D127" s="97"/>
      <c r="E127" s="98"/>
      <c r="F127" s="99"/>
      <c r="G127" s="100"/>
      <c r="H127" s="100"/>
      <c r="I127" s="100"/>
      <c r="J127" s="100"/>
      <c r="K127" s="100"/>
      <c r="L127" s="101"/>
      <c r="M127" s="102"/>
      <c r="N127" s="102"/>
      <c r="O127" s="159" t="str">
        <f t="shared" si="3"/>
        <v/>
      </c>
      <c r="P127" s="160" t="str">
        <f>IF(M127&lt;&gt;"",IF(M127&gt;='Bitni podaci'!$B$2,IF(M127&lt;'Bitni podaci'!$C$2,1,2),0),"")</f>
        <v/>
      </c>
      <c r="Q127" s="103"/>
      <c r="R127" s="159" t="str">
        <f t="shared" si="4"/>
        <v/>
      </c>
      <c r="S127" s="115"/>
      <c r="T127" s="154" t="str">
        <f>IF(AND(S127&lt;&gt;"",ISNUMBER(S127)),IF(S127&lt;='Bitni podaci'!$B$1,1,0),"")</f>
        <v/>
      </c>
      <c r="U127" s="165" t="str">
        <f t="shared" si="5"/>
        <v/>
      </c>
    </row>
    <row r="128" spans="1:21" ht="21.95" customHeight="1" x14ac:dyDescent="0.2">
      <c r="A128" s="181" t="str">
        <f>IF(B128&lt;&gt;"",ROWS($A$13:A128)-COUNTBLANK($A$13:A127),"")</f>
        <v/>
      </c>
      <c r="B128" s="97"/>
      <c r="C128" s="97"/>
      <c r="D128" s="97"/>
      <c r="E128" s="98"/>
      <c r="F128" s="99"/>
      <c r="G128" s="100"/>
      <c r="H128" s="100"/>
      <c r="I128" s="100"/>
      <c r="J128" s="100"/>
      <c r="K128" s="100"/>
      <c r="L128" s="101"/>
      <c r="M128" s="102"/>
      <c r="N128" s="102"/>
      <c r="O128" s="159" t="str">
        <f t="shared" si="3"/>
        <v/>
      </c>
      <c r="P128" s="160" t="str">
        <f>IF(M128&lt;&gt;"",IF(M128&gt;='Bitni podaci'!$B$2,IF(M128&lt;'Bitni podaci'!$C$2,1,2),0),"")</f>
        <v/>
      </c>
      <c r="Q128" s="103"/>
      <c r="R128" s="159" t="str">
        <f t="shared" si="4"/>
        <v/>
      </c>
      <c r="S128" s="115"/>
      <c r="T128" s="154" t="str">
        <f>IF(AND(S128&lt;&gt;"",ISNUMBER(S128)),IF(S128&lt;='Bitni podaci'!$B$1,1,0),"")</f>
        <v/>
      </c>
      <c r="U128" s="165" t="str">
        <f t="shared" si="5"/>
        <v/>
      </c>
    </row>
    <row r="129" spans="1:21" ht="21.95" customHeight="1" x14ac:dyDescent="0.2">
      <c r="A129" s="181" t="str">
        <f>IF(B129&lt;&gt;"",ROWS($A$13:A129)-COUNTBLANK($A$13:A128),"")</f>
        <v/>
      </c>
      <c r="B129" s="97"/>
      <c r="C129" s="97"/>
      <c r="D129" s="97"/>
      <c r="E129" s="98"/>
      <c r="F129" s="99"/>
      <c r="G129" s="100"/>
      <c r="H129" s="100"/>
      <c r="I129" s="100"/>
      <c r="J129" s="100"/>
      <c r="K129" s="100"/>
      <c r="L129" s="101"/>
      <c r="M129" s="102"/>
      <c r="N129" s="102"/>
      <c r="O129" s="159" t="str">
        <f t="shared" si="3"/>
        <v/>
      </c>
      <c r="P129" s="160" t="str">
        <f>IF(M129&lt;&gt;"",IF(M129&gt;='Bitni podaci'!$B$2,IF(M129&lt;'Bitni podaci'!$C$2,1,2),0),"")</f>
        <v/>
      </c>
      <c r="Q129" s="103"/>
      <c r="R129" s="159" t="str">
        <f t="shared" si="4"/>
        <v/>
      </c>
      <c r="S129" s="115"/>
      <c r="T129" s="154" t="str">
        <f>IF(AND(S129&lt;&gt;"",ISNUMBER(S129)),IF(S129&lt;='Bitni podaci'!$B$1,1,0),"")</f>
        <v/>
      </c>
      <c r="U129" s="165" t="str">
        <f t="shared" si="5"/>
        <v/>
      </c>
    </row>
    <row r="130" spans="1:21" ht="21.95" customHeight="1" x14ac:dyDescent="0.2">
      <c r="A130" s="181" t="str">
        <f>IF(B130&lt;&gt;"",ROWS($A$13:A130)-COUNTBLANK($A$13:A129),"")</f>
        <v/>
      </c>
      <c r="B130" s="97"/>
      <c r="C130" s="97"/>
      <c r="D130" s="97"/>
      <c r="E130" s="98"/>
      <c r="F130" s="99"/>
      <c r="G130" s="100"/>
      <c r="H130" s="100"/>
      <c r="I130" s="100"/>
      <c r="J130" s="100"/>
      <c r="K130" s="100"/>
      <c r="L130" s="101"/>
      <c r="M130" s="102"/>
      <c r="N130" s="102"/>
      <c r="O130" s="159" t="str">
        <f t="shared" si="3"/>
        <v/>
      </c>
      <c r="P130" s="160" t="str">
        <f>IF(M130&lt;&gt;"",IF(M130&gt;='Bitni podaci'!$B$2,IF(M130&lt;'Bitni podaci'!$C$2,1,2),0),"")</f>
        <v/>
      </c>
      <c r="Q130" s="103"/>
      <c r="R130" s="159" t="str">
        <f t="shared" si="4"/>
        <v/>
      </c>
      <c r="S130" s="115"/>
      <c r="T130" s="154" t="str">
        <f>IF(AND(S130&lt;&gt;"",ISNUMBER(S130)),IF(S130&lt;='Bitni podaci'!$B$1,1,0),"")</f>
        <v/>
      </c>
      <c r="U130" s="165" t="str">
        <f t="shared" si="5"/>
        <v/>
      </c>
    </row>
    <row r="131" spans="1:21" ht="21.95" customHeight="1" x14ac:dyDescent="0.2">
      <c r="A131" s="181" t="str">
        <f>IF(B131&lt;&gt;"",ROWS($A$13:A131)-COUNTBLANK($A$13:A130),"")</f>
        <v/>
      </c>
      <c r="B131" s="97"/>
      <c r="C131" s="97"/>
      <c r="D131" s="97"/>
      <c r="E131" s="98"/>
      <c r="F131" s="99"/>
      <c r="G131" s="100"/>
      <c r="H131" s="100"/>
      <c r="I131" s="100"/>
      <c r="J131" s="100"/>
      <c r="K131" s="100"/>
      <c r="L131" s="101"/>
      <c r="M131" s="102"/>
      <c r="N131" s="102"/>
      <c r="O131" s="159" t="str">
        <f t="shared" si="3"/>
        <v/>
      </c>
      <c r="P131" s="160" t="str">
        <f>IF(M131&lt;&gt;"",IF(M131&gt;='Bitni podaci'!$B$2,IF(M131&lt;'Bitni podaci'!$C$2,1,2),0),"")</f>
        <v/>
      </c>
      <c r="Q131" s="103"/>
      <c r="R131" s="159" t="str">
        <f t="shared" si="4"/>
        <v/>
      </c>
      <c r="S131" s="115"/>
      <c r="T131" s="154" t="str">
        <f>IF(AND(S131&lt;&gt;"",ISNUMBER(S131)),IF(S131&lt;='Bitni podaci'!$B$1,1,0),"")</f>
        <v/>
      </c>
      <c r="U131" s="165" t="str">
        <f t="shared" si="5"/>
        <v/>
      </c>
    </row>
    <row r="132" spans="1:21" ht="21.95" customHeight="1" x14ac:dyDescent="0.2">
      <c r="A132" s="181" t="str">
        <f>IF(B132&lt;&gt;"",ROWS($A$13:A132)-COUNTBLANK($A$13:A131),"")</f>
        <v/>
      </c>
      <c r="B132" s="97"/>
      <c r="C132" s="97"/>
      <c r="D132" s="97"/>
      <c r="E132" s="98"/>
      <c r="F132" s="99"/>
      <c r="G132" s="100"/>
      <c r="H132" s="100"/>
      <c r="I132" s="100"/>
      <c r="J132" s="100"/>
      <c r="K132" s="100"/>
      <c r="L132" s="101"/>
      <c r="M132" s="102"/>
      <c r="N132" s="102"/>
      <c r="O132" s="159" t="str">
        <f t="shared" si="3"/>
        <v/>
      </c>
      <c r="P132" s="160" t="str">
        <f>IF(M132&lt;&gt;"",IF(M132&gt;='Bitni podaci'!$B$2,IF(M132&lt;'Bitni podaci'!$C$2,1,2),0),"")</f>
        <v/>
      </c>
      <c r="Q132" s="103"/>
      <c r="R132" s="159" t="str">
        <f t="shared" si="4"/>
        <v/>
      </c>
      <c r="S132" s="115"/>
      <c r="T132" s="154" t="str">
        <f>IF(AND(S132&lt;&gt;"",ISNUMBER(S132)),IF(S132&lt;='Bitni podaci'!$B$1,1,0),"")</f>
        <v/>
      </c>
      <c r="U132" s="165" t="str">
        <f t="shared" si="5"/>
        <v/>
      </c>
    </row>
    <row r="133" spans="1:21" ht="21.95" customHeight="1" x14ac:dyDescent="0.2">
      <c r="A133" s="181" t="str">
        <f>IF(B133&lt;&gt;"",ROWS($A$13:A133)-COUNTBLANK($A$13:A132),"")</f>
        <v/>
      </c>
      <c r="B133" s="97"/>
      <c r="C133" s="97"/>
      <c r="D133" s="97"/>
      <c r="E133" s="98"/>
      <c r="F133" s="99"/>
      <c r="G133" s="100"/>
      <c r="H133" s="100"/>
      <c r="I133" s="100"/>
      <c r="J133" s="100"/>
      <c r="K133" s="100"/>
      <c r="L133" s="101"/>
      <c r="M133" s="102"/>
      <c r="N133" s="102"/>
      <c r="O133" s="159" t="str">
        <f t="shared" si="3"/>
        <v/>
      </c>
      <c r="P133" s="160" t="str">
        <f>IF(M133&lt;&gt;"",IF(M133&gt;='Bitni podaci'!$B$2,IF(M133&lt;'Bitni podaci'!$C$2,1,2),0),"")</f>
        <v/>
      </c>
      <c r="Q133" s="103"/>
      <c r="R133" s="159" t="str">
        <f t="shared" si="4"/>
        <v/>
      </c>
      <c r="S133" s="115"/>
      <c r="T133" s="154" t="str">
        <f>IF(AND(S133&lt;&gt;"",ISNUMBER(S133)),IF(S133&lt;='Bitni podaci'!$B$1,1,0),"")</f>
        <v/>
      </c>
      <c r="U133" s="165" t="str">
        <f t="shared" si="5"/>
        <v/>
      </c>
    </row>
    <row r="134" spans="1:21" ht="21.95" customHeight="1" x14ac:dyDescent="0.2">
      <c r="A134" s="181" t="str">
        <f>IF(B134&lt;&gt;"",ROWS($A$13:A134)-COUNTBLANK($A$13:A133),"")</f>
        <v/>
      </c>
      <c r="B134" s="97"/>
      <c r="C134" s="97"/>
      <c r="D134" s="97"/>
      <c r="E134" s="98"/>
      <c r="F134" s="99"/>
      <c r="G134" s="100"/>
      <c r="H134" s="100"/>
      <c r="I134" s="100"/>
      <c r="J134" s="100"/>
      <c r="K134" s="100"/>
      <c r="L134" s="101"/>
      <c r="M134" s="102"/>
      <c r="N134" s="102"/>
      <c r="O134" s="159" t="str">
        <f t="shared" si="3"/>
        <v/>
      </c>
      <c r="P134" s="160" t="str">
        <f>IF(M134&lt;&gt;"",IF(M134&gt;='Bitni podaci'!$B$2,IF(M134&lt;'Bitni podaci'!$C$2,1,2),0),"")</f>
        <v/>
      </c>
      <c r="Q134" s="103"/>
      <c r="R134" s="159" t="str">
        <f t="shared" si="4"/>
        <v/>
      </c>
      <c r="S134" s="115"/>
      <c r="T134" s="154" t="str">
        <f>IF(AND(S134&lt;&gt;"",ISNUMBER(S134)),IF(S134&lt;='Bitni podaci'!$B$1,1,0),"")</f>
        <v/>
      </c>
      <c r="U134" s="165" t="str">
        <f t="shared" si="5"/>
        <v/>
      </c>
    </row>
    <row r="135" spans="1:21" ht="21.95" customHeight="1" x14ac:dyDescent="0.2">
      <c r="A135" s="181" t="str">
        <f>IF(B135&lt;&gt;"",ROWS($A$13:A135)-COUNTBLANK($A$13:A134),"")</f>
        <v/>
      </c>
      <c r="B135" s="97"/>
      <c r="C135" s="97"/>
      <c r="D135" s="97"/>
      <c r="E135" s="98"/>
      <c r="F135" s="99"/>
      <c r="G135" s="100"/>
      <c r="H135" s="100"/>
      <c r="I135" s="100"/>
      <c r="J135" s="100"/>
      <c r="K135" s="100"/>
      <c r="L135" s="101"/>
      <c r="M135" s="102"/>
      <c r="N135" s="102"/>
      <c r="O135" s="159" t="str">
        <f t="shared" si="3"/>
        <v/>
      </c>
      <c r="P135" s="160" t="str">
        <f>IF(M135&lt;&gt;"",IF(M135&gt;='Bitni podaci'!$B$2,IF(M135&lt;'Bitni podaci'!$C$2,1,2),0),"")</f>
        <v/>
      </c>
      <c r="Q135" s="103"/>
      <c r="R135" s="159" t="str">
        <f t="shared" si="4"/>
        <v/>
      </c>
      <c r="S135" s="115"/>
      <c r="T135" s="154" t="str">
        <f>IF(AND(S135&lt;&gt;"",ISNUMBER(S135)),IF(S135&lt;='Bitni podaci'!$B$1,1,0),"")</f>
        <v/>
      </c>
      <c r="U135" s="165" t="str">
        <f t="shared" si="5"/>
        <v/>
      </c>
    </row>
    <row r="136" spans="1:21" ht="21.95" customHeight="1" x14ac:dyDescent="0.2">
      <c r="A136" s="181" t="str">
        <f>IF(B136&lt;&gt;"",ROWS($A$13:A136)-COUNTBLANK($A$13:A135),"")</f>
        <v/>
      </c>
      <c r="B136" s="97"/>
      <c r="C136" s="97"/>
      <c r="D136" s="97"/>
      <c r="E136" s="98"/>
      <c r="F136" s="99"/>
      <c r="G136" s="100"/>
      <c r="H136" s="100"/>
      <c r="I136" s="100"/>
      <c r="J136" s="100"/>
      <c r="K136" s="100"/>
      <c r="L136" s="101"/>
      <c r="M136" s="102"/>
      <c r="N136" s="102"/>
      <c r="O136" s="159" t="str">
        <f t="shared" si="3"/>
        <v/>
      </c>
      <c r="P136" s="160" t="str">
        <f>IF(M136&lt;&gt;"",IF(M136&gt;='Bitni podaci'!$B$2,IF(M136&lt;'Bitni podaci'!$C$2,1,2),0),"")</f>
        <v/>
      </c>
      <c r="Q136" s="103"/>
      <c r="R136" s="159" t="str">
        <f t="shared" si="4"/>
        <v/>
      </c>
      <c r="S136" s="115"/>
      <c r="T136" s="154" t="str">
        <f>IF(AND(S136&lt;&gt;"",ISNUMBER(S136)),IF(S136&lt;='Bitni podaci'!$B$1,1,0),"")</f>
        <v/>
      </c>
      <c r="U136" s="165" t="str">
        <f t="shared" si="5"/>
        <v/>
      </c>
    </row>
    <row r="137" spans="1:21" ht="21.95" customHeight="1" x14ac:dyDescent="0.2">
      <c r="A137" s="181" t="str">
        <f>IF(B137&lt;&gt;"",ROWS($A$13:A137)-COUNTBLANK($A$13:A136),"")</f>
        <v/>
      </c>
      <c r="B137" s="97"/>
      <c r="C137" s="97"/>
      <c r="D137" s="97"/>
      <c r="E137" s="98"/>
      <c r="F137" s="99"/>
      <c r="G137" s="100"/>
      <c r="H137" s="100"/>
      <c r="I137" s="100"/>
      <c r="J137" s="100"/>
      <c r="K137" s="100"/>
      <c r="L137" s="101"/>
      <c r="M137" s="102"/>
      <c r="N137" s="102"/>
      <c r="O137" s="159" t="str">
        <f t="shared" si="3"/>
        <v/>
      </c>
      <c r="P137" s="160" t="str">
        <f>IF(M137&lt;&gt;"",IF(M137&gt;='Bitni podaci'!$B$2,IF(M137&lt;'Bitni podaci'!$C$2,1,2),0),"")</f>
        <v/>
      </c>
      <c r="Q137" s="103"/>
      <c r="R137" s="159" t="str">
        <f t="shared" si="4"/>
        <v/>
      </c>
      <c r="S137" s="115"/>
      <c r="T137" s="154" t="str">
        <f>IF(AND(S137&lt;&gt;"",ISNUMBER(S137)),IF(S137&lt;='Bitni podaci'!$B$1,1,0),"")</f>
        <v/>
      </c>
      <c r="U137" s="165" t="str">
        <f t="shared" si="5"/>
        <v/>
      </c>
    </row>
    <row r="138" spans="1:21" ht="21.95" customHeight="1" x14ac:dyDescent="0.2">
      <c r="A138" s="181" t="str">
        <f>IF(B138&lt;&gt;"",ROWS($A$13:A138)-COUNTBLANK($A$13:A137),"")</f>
        <v/>
      </c>
      <c r="B138" s="97"/>
      <c r="C138" s="97"/>
      <c r="D138" s="97"/>
      <c r="E138" s="98"/>
      <c r="F138" s="99"/>
      <c r="G138" s="100"/>
      <c r="H138" s="100"/>
      <c r="I138" s="100"/>
      <c r="J138" s="100"/>
      <c r="K138" s="100"/>
      <c r="L138" s="101"/>
      <c r="M138" s="102"/>
      <c r="N138" s="102"/>
      <c r="O138" s="159" t="str">
        <f t="shared" si="3"/>
        <v/>
      </c>
      <c r="P138" s="160" t="str">
        <f>IF(M138&lt;&gt;"",IF(M138&gt;='Bitni podaci'!$B$2,IF(M138&lt;'Bitni podaci'!$C$2,1,2),0),"")</f>
        <v/>
      </c>
      <c r="Q138" s="103"/>
      <c r="R138" s="159" t="str">
        <f t="shared" si="4"/>
        <v/>
      </c>
      <c r="S138" s="115"/>
      <c r="T138" s="154" t="str">
        <f>IF(AND(S138&lt;&gt;"",ISNUMBER(S138)),IF(S138&lt;='Bitni podaci'!$B$1,1,0),"")</f>
        <v/>
      </c>
      <c r="U138" s="165" t="str">
        <f t="shared" si="5"/>
        <v/>
      </c>
    </row>
    <row r="139" spans="1:21" ht="21.95" customHeight="1" x14ac:dyDescent="0.2">
      <c r="A139" s="181" t="str">
        <f>IF(B139&lt;&gt;"",ROWS($A$13:A139)-COUNTBLANK($A$13:A138),"")</f>
        <v/>
      </c>
      <c r="B139" s="97"/>
      <c r="C139" s="97"/>
      <c r="D139" s="97"/>
      <c r="E139" s="98"/>
      <c r="F139" s="99"/>
      <c r="G139" s="100"/>
      <c r="H139" s="100"/>
      <c r="I139" s="100"/>
      <c r="J139" s="100"/>
      <c r="K139" s="100"/>
      <c r="L139" s="101"/>
      <c r="M139" s="102"/>
      <c r="N139" s="102"/>
      <c r="O139" s="159" t="str">
        <f t="shared" si="3"/>
        <v/>
      </c>
      <c r="P139" s="160" t="str">
        <f>IF(M139&lt;&gt;"",IF(M139&gt;='Bitni podaci'!$B$2,IF(M139&lt;'Bitni podaci'!$C$2,1,2),0),"")</f>
        <v/>
      </c>
      <c r="Q139" s="103"/>
      <c r="R139" s="159" t="str">
        <f t="shared" si="4"/>
        <v/>
      </c>
      <c r="S139" s="115"/>
      <c r="T139" s="154" t="str">
        <f>IF(AND(S139&lt;&gt;"",ISNUMBER(S139)),IF(S139&lt;='Bitni podaci'!$B$1,1,0),"")</f>
        <v/>
      </c>
      <c r="U139" s="165" t="str">
        <f t="shared" si="5"/>
        <v/>
      </c>
    </row>
    <row r="140" spans="1:21" ht="21.95" customHeight="1" x14ac:dyDescent="0.2">
      <c r="A140" s="181" t="str">
        <f>IF(B140&lt;&gt;"",ROWS($A$13:A140)-COUNTBLANK($A$13:A139),"")</f>
        <v/>
      </c>
      <c r="B140" s="97"/>
      <c r="C140" s="97"/>
      <c r="D140" s="97"/>
      <c r="E140" s="98"/>
      <c r="F140" s="99"/>
      <c r="G140" s="100"/>
      <c r="H140" s="100"/>
      <c r="I140" s="100"/>
      <c r="J140" s="100"/>
      <c r="K140" s="100"/>
      <c r="L140" s="101"/>
      <c r="M140" s="102"/>
      <c r="N140" s="102"/>
      <c r="O140" s="159" t="str">
        <f t="shared" si="3"/>
        <v/>
      </c>
      <c r="P140" s="160" t="str">
        <f>IF(M140&lt;&gt;"",IF(M140&gt;='Bitni podaci'!$B$2,IF(M140&lt;'Bitni podaci'!$C$2,1,2),0),"")</f>
        <v/>
      </c>
      <c r="Q140" s="103"/>
      <c r="R140" s="159" t="str">
        <f t="shared" si="4"/>
        <v/>
      </c>
      <c r="S140" s="115"/>
      <c r="T140" s="154" t="str">
        <f>IF(AND(S140&lt;&gt;"",ISNUMBER(S140)),IF(S140&lt;='Bitni podaci'!$B$1,1,0),"")</f>
        <v/>
      </c>
      <c r="U140" s="165" t="str">
        <f t="shared" si="5"/>
        <v/>
      </c>
    </row>
    <row r="141" spans="1:21" ht="21.95" customHeight="1" x14ac:dyDescent="0.2">
      <c r="A141" s="181" t="str">
        <f>IF(B141&lt;&gt;"",ROWS($A$13:A141)-COUNTBLANK($A$13:A140),"")</f>
        <v/>
      </c>
      <c r="B141" s="97"/>
      <c r="C141" s="97"/>
      <c r="D141" s="97"/>
      <c r="E141" s="98"/>
      <c r="F141" s="99"/>
      <c r="G141" s="100"/>
      <c r="H141" s="100"/>
      <c r="I141" s="100"/>
      <c r="J141" s="100"/>
      <c r="K141" s="100"/>
      <c r="L141" s="101"/>
      <c r="M141" s="102"/>
      <c r="N141" s="102"/>
      <c r="O141" s="159" t="str">
        <f t="shared" si="3"/>
        <v/>
      </c>
      <c r="P141" s="160" t="str">
        <f>IF(M141&lt;&gt;"",IF(M141&gt;='Bitni podaci'!$B$2,IF(M141&lt;'Bitni podaci'!$C$2,1,2),0),"")</f>
        <v/>
      </c>
      <c r="Q141" s="103"/>
      <c r="R141" s="159" t="str">
        <f t="shared" si="4"/>
        <v/>
      </c>
      <c r="S141" s="115"/>
      <c r="T141" s="154" t="str">
        <f>IF(AND(S141&lt;&gt;"",ISNUMBER(S141)),IF(S141&lt;='Bitni podaci'!$B$1,1,0),"")</f>
        <v/>
      </c>
      <c r="U141" s="165" t="str">
        <f t="shared" si="5"/>
        <v/>
      </c>
    </row>
    <row r="142" spans="1:21" ht="21.95" customHeight="1" x14ac:dyDescent="0.2">
      <c r="A142" s="181" t="str">
        <f>IF(B142&lt;&gt;"",ROWS($A$13:A142)-COUNTBLANK($A$13:A141),"")</f>
        <v/>
      </c>
      <c r="B142" s="97"/>
      <c r="C142" s="97"/>
      <c r="D142" s="97"/>
      <c r="E142" s="98"/>
      <c r="F142" s="99"/>
      <c r="G142" s="100"/>
      <c r="H142" s="100"/>
      <c r="I142" s="100"/>
      <c r="J142" s="100"/>
      <c r="K142" s="100"/>
      <c r="L142" s="101"/>
      <c r="M142" s="102"/>
      <c r="N142" s="102"/>
      <c r="O142" s="159" t="str">
        <f t="shared" ref="O142:O205" si="6">IF(AND(M142&lt;&gt;"",AND(ISNUMBER(N142),N142&lt;&gt;"")),IF(M142/N142&gt;60,60,M142/N142),"")</f>
        <v/>
      </c>
      <c r="P142" s="160" t="str">
        <f>IF(M142&lt;&gt;"",IF(M142&gt;='Bitni podaci'!$B$2,IF(M142&lt;'Bitni podaci'!$C$2,1,2),0),"")</f>
        <v/>
      </c>
      <c r="Q142" s="103"/>
      <c r="R142" s="159" t="str">
        <f t="shared" ref="R142:R205" si="7">IF(AND(Q142&lt;&gt;"",O142&lt;&gt;"",P142&lt;&gt;""),Q142*5+O142*0.8+P142,"")</f>
        <v/>
      </c>
      <c r="S142" s="115"/>
      <c r="T142" s="154" t="str">
        <f>IF(AND(S142&lt;&gt;"",ISNUMBER(S142)),IF(S142&lt;='Bitni podaci'!$B$1,1,0),"")</f>
        <v/>
      </c>
      <c r="U142" s="165" t="str">
        <f t="shared" ref="U142:U205" si="8">IF(AND(ISNUMBER(R142),ISNUMBER(T142)),R142+T142,"")</f>
        <v/>
      </c>
    </row>
    <row r="143" spans="1:21" ht="21.95" customHeight="1" x14ac:dyDescent="0.2">
      <c r="A143" s="181" t="str">
        <f>IF(B143&lt;&gt;"",ROWS($A$13:A143)-COUNTBLANK($A$13:A142),"")</f>
        <v/>
      </c>
      <c r="B143" s="97"/>
      <c r="C143" s="97"/>
      <c r="D143" s="97"/>
      <c r="E143" s="98"/>
      <c r="F143" s="99"/>
      <c r="G143" s="100"/>
      <c r="H143" s="100"/>
      <c r="I143" s="100"/>
      <c r="J143" s="100"/>
      <c r="K143" s="100"/>
      <c r="L143" s="101"/>
      <c r="M143" s="102"/>
      <c r="N143" s="102"/>
      <c r="O143" s="159" t="str">
        <f t="shared" si="6"/>
        <v/>
      </c>
      <c r="P143" s="160" t="str">
        <f>IF(M143&lt;&gt;"",IF(M143&gt;='Bitni podaci'!$B$2,IF(M143&lt;'Bitni podaci'!$C$2,1,2),0),"")</f>
        <v/>
      </c>
      <c r="Q143" s="103"/>
      <c r="R143" s="159" t="str">
        <f t="shared" si="7"/>
        <v/>
      </c>
      <c r="S143" s="115"/>
      <c r="T143" s="154" t="str">
        <f>IF(AND(S143&lt;&gt;"",ISNUMBER(S143)),IF(S143&lt;='Bitni podaci'!$B$1,1,0),"")</f>
        <v/>
      </c>
      <c r="U143" s="165" t="str">
        <f t="shared" si="8"/>
        <v/>
      </c>
    </row>
    <row r="144" spans="1:21" ht="21.95" customHeight="1" x14ac:dyDescent="0.2">
      <c r="A144" s="181" t="str">
        <f>IF(B144&lt;&gt;"",ROWS($A$13:A144)-COUNTBLANK($A$13:A143),"")</f>
        <v/>
      </c>
      <c r="B144" s="97"/>
      <c r="C144" s="97"/>
      <c r="D144" s="97"/>
      <c r="E144" s="98"/>
      <c r="F144" s="99"/>
      <c r="G144" s="100"/>
      <c r="H144" s="100"/>
      <c r="I144" s="100"/>
      <c r="J144" s="100"/>
      <c r="K144" s="100"/>
      <c r="L144" s="101"/>
      <c r="M144" s="102"/>
      <c r="N144" s="102"/>
      <c r="O144" s="159" t="str">
        <f t="shared" si="6"/>
        <v/>
      </c>
      <c r="P144" s="160" t="str">
        <f>IF(M144&lt;&gt;"",IF(M144&gt;='Bitni podaci'!$B$2,IF(M144&lt;'Bitni podaci'!$C$2,1,2),0),"")</f>
        <v/>
      </c>
      <c r="Q144" s="103"/>
      <c r="R144" s="159" t="str">
        <f t="shared" si="7"/>
        <v/>
      </c>
      <c r="S144" s="115"/>
      <c r="T144" s="154" t="str">
        <f>IF(AND(S144&lt;&gt;"",ISNUMBER(S144)),IF(S144&lt;='Bitni podaci'!$B$1,1,0),"")</f>
        <v/>
      </c>
      <c r="U144" s="165" t="str">
        <f t="shared" si="8"/>
        <v/>
      </c>
    </row>
    <row r="145" spans="1:21" ht="21.95" customHeight="1" x14ac:dyDescent="0.2">
      <c r="A145" s="181" t="str">
        <f>IF(B145&lt;&gt;"",ROWS($A$13:A145)-COUNTBLANK($A$13:A144),"")</f>
        <v/>
      </c>
      <c r="B145" s="97"/>
      <c r="C145" s="97"/>
      <c r="D145" s="97"/>
      <c r="E145" s="98"/>
      <c r="F145" s="99"/>
      <c r="G145" s="100"/>
      <c r="H145" s="100"/>
      <c r="I145" s="100"/>
      <c r="J145" s="100"/>
      <c r="K145" s="100"/>
      <c r="L145" s="101"/>
      <c r="M145" s="102"/>
      <c r="N145" s="102"/>
      <c r="O145" s="159" t="str">
        <f t="shared" si="6"/>
        <v/>
      </c>
      <c r="P145" s="160" t="str">
        <f>IF(M145&lt;&gt;"",IF(M145&gt;='Bitni podaci'!$B$2,IF(M145&lt;'Bitni podaci'!$C$2,1,2),0),"")</f>
        <v/>
      </c>
      <c r="Q145" s="103"/>
      <c r="R145" s="159" t="str">
        <f t="shared" si="7"/>
        <v/>
      </c>
      <c r="S145" s="115"/>
      <c r="T145" s="154" t="str">
        <f>IF(AND(S145&lt;&gt;"",ISNUMBER(S145)),IF(S145&lt;='Bitni podaci'!$B$1,1,0),"")</f>
        <v/>
      </c>
      <c r="U145" s="165" t="str">
        <f t="shared" si="8"/>
        <v/>
      </c>
    </row>
    <row r="146" spans="1:21" ht="21.95" customHeight="1" x14ac:dyDescent="0.2">
      <c r="A146" s="181" t="str">
        <f>IF(B146&lt;&gt;"",ROWS($A$13:A146)-COUNTBLANK($A$13:A145),"")</f>
        <v/>
      </c>
      <c r="B146" s="97"/>
      <c r="C146" s="97"/>
      <c r="D146" s="97"/>
      <c r="E146" s="98"/>
      <c r="F146" s="99"/>
      <c r="G146" s="100"/>
      <c r="H146" s="100"/>
      <c r="I146" s="100"/>
      <c r="J146" s="100"/>
      <c r="K146" s="100"/>
      <c r="L146" s="101"/>
      <c r="M146" s="102"/>
      <c r="N146" s="102"/>
      <c r="O146" s="159" t="str">
        <f t="shared" si="6"/>
        <v/>
      </c>
      <c r="P146" s="160" t="str">
        <f>IF(M146&lt;&gt;"",IF(M146&gt;='Bitni podaci'!$B$2,IF(M146&lt;'Bitni podaci'!$C$2,1,2),0),"")</f>
        <v/>
      </c>
      <c r="Q146" s="103"/>
      <c r="R146" s="159" t="str">
        <f t="shared" si="7"/>
        <v/>
      </c>
      <c r="S146" s="115"/>
      <c r="T146" s="154" t="str">
        <f>IF(AND(S146&lt;&gt;"",ISNUMBER(S146)),IF(S146&lt;='Bitni podaci'!$B$1,1,0),"")</f>
        <v/>
      </c>
      <c r="U146" s="165" t="str">
        <f t="shared" si="8"/>
        <v/>
      </c>
    </row>
    <row r="147" spans="1:21" ht="21.95" customHeight="1" x14ac:dyDescent="0.2">
      <c r="A147" s="181" t="str">
        <f>IF(B147&lt;&gt;"",ROWS($A$13:A147)-COUNTBLANK($A$13:A146),"")</f>
        <v/>
      </c>
      <c r="B147" s="97"/>
      <c r="C147" s="97"/>
      <c r="D147" s="97"/>
      <c r="E147" s="98"/>
      <c r="F147" s="99"/>
      <c r="G147" s="100"/>
      <c r="H147" s="100"/>
      <c r="I147" s="100"/>
      <c r="J147" s="100"/>
      <c r="K147" s="100"/>
      <c r="L147" s="101"/>
      <c r="M147" s="102"/>
      <c r="N147" s="102"/>
      <c r="O147" s="159" t="str">
        <f t="shared" si="6"/>
        <v/>
      </c>
      <c r="P147" s="160" t="str">
        <f>IF(M147&lt;&gt;"",IF(M147&gt;='Bitni podaci'!$B$2,IF(M147&lt;'Bitni podaci'!$C$2,1,2),0),"")</f>
        <v/>
      </c>
      <c r="Q147" s="103"/>
      <c r="R147" s="159" t="str">
        <f t="shared" si="7"/>
        <v/>
      </c>
      <c r="S147" s="115"/>
      <c r="T147" s="154" t="str">
        <f>IF(AND(S147&lt;&gt;"",ISNUMBER(S147)),IF(S147&lt;='Bitni podaci'!$B$1,1,0),"")</f>
        <v/>
      </c>
      <c r="U147" s="165" t="str">
        <f t="shared" si="8"/>
        <v/>
      </c>
    </row>
    <row r="148" spans="1:21" ht="21.95" customHeight="1" x14ac:dyDescent="0.2">
      <c r="A148" s="181" t="str">
        <f>IF(B148&lt;&gt;"",ROWS($A$13:A148)-COUNTBLANK($A$13:A147),"")</f>
        <v/>
      </c>
      <c r="B148" s="97"/>
      <c r="C148" s="97"/>
      <c r="D148" s="97"/>
      <c r="E148" s="98"/>
      <c r="F148" s="99"/>
      <c r="G148" s="100"/>
      <c r="H148" s="100"/>
      <c r="I148" s="100"/>
      <c r="J148" s="100"/>
      <c r="K148" s="100"/>
      <c r="L148" s="101"/>
      <c r="M148" s="102"/>
      <c r="N148" s="102"/>
      <c r="O148" s="159" t="str">
        <f t="shared" si="6"/>
        <v/>
      </c>
      <c r="P148" s="160" t="str">
        <f>IF(M148&lt;&gt;"",IF(M148&gt;='Bitni podaci'!$B$2,IF(M148&lt;'Bitni podaci'!$C$2,1,2),0),"")</f>
        <v/>
      </c>
      <c r="Q148" s="103"/>
      <c r="R148" s="159" t="str">
        <f t="shared" si="7"/>
        <v/>
      </c>
      <c r="S148" s="115"/>
      <c r="T148" s="154" t="str">
        <f>IF(AND(S148&lt;&gt;"",ISNUMBER(S148)),IF(S148&lt;='Bitni podaci'!$B$1,1,0),"")</f>
        <v/>
      </c>
      <c r="U148" s="165" t="str">
        <f t="shared" si="8"/>
        <v/>
      </c>
    </row>
    <row r="149" spans="1:21" ht="21.95" customHeight="1" x14ac:dyDescent="0.2">
      <c r="A149" s="181" t="str">
        <f>IF(B149&lt;&gt;"",ROWS($A$13:A149)-COUNTBLANK($A$13:A148),"")</f>
        <v/>
      </c>
      <c r="B149" s="97"/>
      <c r="C149" s="97"/>
      <c r="D149" s="97"/>
      <c r="E149" s="98"/>
      <c r="F149" s="99"/>
      <c r="G149" s="100"/>
      <c r="H149" s="100"/>
      <c r="I149" s="100"/>
      <c r="J149" s="100"/>
      <c r="K149" s="100"/>
      <c r="L149" s="101"/>
      <c r="M149" s="102"/>
      <c r="N149" s="102"/>
      <c r="O149" s="159" t="str">
        <f t="shared" si="6"/>
        <v/>
      </c>
      <c r="P149" s="160" t="str">
        <f>IF(M149&lt;&gt;"",IF(M149&gt;='Bitni podaci'!$B$2,IF(M149&lt;'Bitni podaci'!$C$2,1,2),0),"")</f>
        <v/>
      </c>
      <c r="Q149" s="103"/>
      <c r="R149" s="159" t="str">
        <f t="shared" si="7"/>
        <v/>
      </c>
      <c r="S149" s="115"/>
      <c r="T149" s="154" t="str">
        <f>IF(AND(S149&lt;&gt;"",ISNUMBER(S149)),IF(S149&lt;='Bitni podaci'!$B$1,1,0),"")</f>
        <v/>
      </c>
      <c r="U149" s="165" t="str">
        <f t="shared" si="8"/>
        <v/>
      </c>
    </row>
    <row r="150" spans="1:21" ht="21.95" customHeight="1" x14ac:dyDescent="0.2">
      <c r="A150" s="181" t="str">
        <f>IF(B150&lt;&gt;"",ROWS($A$13:A150)-COUNTBLANK($A$13:A149),"")</f>
        <v/>
      </c>
      <c r="B150" s="97"/>
      <c r="C150" s="97"/>
      <c r="D150" s="97"/>
      <c r="E150" s="98"/>
      <c r="F150" s="99"/>
      <c r="G150" s="100"/>
      <c r="H150" s="100"/>
      <c r="I150" s="100"/>
      <c r="J150" s="100"/>
      <c r="K150" s="100"/>
      <c r="L150" s="101"/>
      <c r="M150" s="102"/>
      <c r="N150" s="102"/>
      <c r="O150" s="159" t="str">
        <f t="shared" si="6"/>
        <v/>
      </c>
      <c r="P150" s="160" t="str">
        <f>IF(M150&lt;&gt;"",IF(M150&gt;='Bitni podaci'!$B$2,IF(M150&lt;'Bitni podaci'!$C$2,1,2),0),"")</f>
        <v/>
      </c>
      <c r="Q150" s="103"/>
      <c r="R150" s="159" t="str">
        <f t="shared" si="7"/>
        <v/>
      </c>
      <c r="S150" s="115"/>
      <c r="T150" s="154" t="str">
        <f>IF(AND(S150&lt;&gt;"",ISNUMBER(S150)),IF(S150&lt;='Bitni podaci'!$B$1,1,0),"")</f>
        <v/>
      </c>
      <c r="U150" s="165" t="str">
        <f t="shared" si="8"/>
        <v/>
      </c>
    </row>
    <row r="151" spans="1:21" ht="21.95" customHeight="1" x14ac:dyDescent="0.2">
      <c r="A151" s="181" t="str">
        <f>IF(B151&lt;&gt;"",ROWS($A$13:A151)-COUNTBLANK($A$13:A150),"")</f>
        <v/>
      </c>
      <c r="B151" s="97"/>
      <c r="C151" s="97"/>
      <c r="D151" s="97"/>
      <c r="E151" s="98"/>
      <c r="F151" s="99"/>
      <c r="G151" s="100"/>
      <c r="H151" s="100"/>
      <c r="I151" s="100"/>
      <c r="J151" s="100"/>
      <c r="K151" s="100"/>
      <c r="L151" s="101"/>
      <c r="M151" s="102"/>
      <c r="N151" s="102"/>
      <c r="O151" s="159" t="str">
        <f t="shared" si="6"/>
        <v/>
      </c>
      <c r="P151" s="160" t="str">
        <f>IF(M151&lt;&gt;"",IF(M151&gt;='Bitni podaci'!$B$2,IF(M151&lt;'Bitni podaci'!$C$2,1,2),0),"")</f>
        <v/>
      </c>
      <c r="Q151" s="103"/>
      <c r="R151" s="159" t="str">
        <f t="shared" si="7"/>
        <v/>
      </c>
      <c r="S151" s="115"/>
      <c r="T151" s="154" t="str">
        <f>IF(AND(S151&lt;&gt;"",ISNUMBER(S151)),IF(S151&lt;='Bitni podaci'!$B$1,1,0),"")</f>
        <v/>
      </c>
      <c r="U151" s="165" t="str">
        <f t="shared" si="8"/>
        <v/>
      </c>
    </row>
    <row r="152" spans="1:21" ht="21.95" customHeight="1" x14ac:dyDescent="0.2">
      <c r="A152" s="181" t="str">
        <f>IF(B152&lt;&gt;"",ROWS($A$13:A152)-COUNTBLANK($A$13:A151),"")</f>
        <v/>
      </c>
      <c r="B152" s="97"/>
      <c r="C152" s="97"/>
      <c r="D152" s="97"/>
      <c r="E152" s="98"/>
      <c r="F152" s="99"/>
      <c r="G152" s="100"/>
      <c r="H152" s="100"/>
      <c r="I152" s="100"/>
      <c r="J152" s="100"/>
      <c r="K152" s="100"/>
      <c r="L152" s="101"/>
      <c r="M152" s="102"/>
      <c r="N152" s="102"/>
      <c r="O152" s="159" t="str">
        <f t="shared" si="6"/>
        <v/>
      </c>
      <c r="P152" s="160" t="str">
        <f>IF(M152&lt;&gt;"",IF(M152&gt;='Bitni podaci'!$B$2,IF(M152&lt;'Bitni podaci'!$C$2,1,2),0),"")</f>
        <v/>
      </c>
      <c r="Q152" s="103"/>
      <c r="R152" s="159" t="str">
        <f t="shared" si="7"/>
        <v/>
      </c>
      <c r="S152" s="115"/>
      <c r="T152" s="154" t="str">
        <f>IF(AND(S152&lt;&gt;"",ISNUMBER(S152)),IF(S152&lt;='Bitni podaci'!$B$1,1,0),"")</f>
        <v/>
      </c>
      <c r="U152" s="165" t="str">
        <f t="shared" si="8"/>
        <v/>
      </c>
    </row>
    <row r="153" spans="1:21" ht="21.95" customHeight="1" x14ac:dyDescent="0.2">
      <c r="A153" s="181" t="str">
        <f>IF(B153&lt;&gt;"",ROWS($A$13:A153)-COUNTBLANK($A$13:A152),"")</f>
        <v/>
      </c>
      <c r="B153" s="97"/>
      <c r="C153" s="97"/>
      <c r="D153" s="97"/>
      <c r="E153" s="98"/>
      <c r="F153" s="99"/>
      <c r="G153" s="100"/>
      <c r="H153" s="100"/>
      <c r="I153" s="100"/>
      <c r="J153" s="100"/>
      <c r="K153" s="100"/>
      <c r="L153" s="101"/>
      <c r="M153" s="102"/>
      <c r="N153" s="102"/>
      <c r="O153" s="159" t="str">
        <f t="shared" si="6"/>
        <v/>
      </c>
      <c r="P153" s="160" t="str">
        <f>IF(M153&lt;&gt;"",IF(M153&gt;='Bitni podaci'!$B$2,IF(M153&lt;'Bitni podaci'!$C$2,1,2),0),"")</f>
        <v/>
      </c>
      <c r="Q153" s="103"/>
      <c r="R153" s="159" t="str">
        <f t="shared" si="7"/>
        <v/>
      </c>
      <c r="S153" s="115"/>
      <c r="T153" s="154" t="str">
        <f>IF(AND(S153&lt;&gt;"",ISNUMBER(S153)),IF(S153&lt;='Bitni podaci'!$B$1,1,0),"")</f>
        <v/>
      </c>
      <c r="U153" s="165" t="str">
        <f t="shared" si="8"/>
        <v/>
      </c>
    </row>
    <row r="154" spans="1:21" ht="21.95" customHeight="1" x14ac:dyDescent="0.2">
      <c r="A154" s="181" t="str">
        <f>IF(B154&lt;&gt;"",ROWS($A$13:A154)-COUNTBLANK($A$13:A153),"")</f>
        <v/>
      </c>
      <c r="B154" s="97"/>
      <c r="C154" s="97"/>
      <c r="D154" s="97"/>
      <c r="E154" s="98"/>
      <c r="F154" s="99"/>
      <c r="G154" s="100"/>
      <c r="H154" s="100"/>
      <c r="I154" s="100"/>
      <c r="J154" s="100"/>
      <c r="K154" s="100"/>
      <c r="L154" s="101"/>
      <c r="M154" s="102"/>
      <c r="N154" s="102"/>
      <c r="O154" s="159" t="str">
        <f t="shared" si="6"/>
        <v/>
      </c>
      <c r="P154" s="160" t="str">
        <f>IF(M154&lt;&gt;"",IF(M154&gt;='Bitni podaci'!$B$2,IF(M154&lt;'Bitni podaci'!$C$2,1,2),0),"")</f>
        <v/>
      </c>
      <c r="Q154" s="103"/>
      <c r="R154" s="159" t="str">
        <f t="shared" si="7"/>
        <v/>
      </c>
      <c r="S154" s="115"/>
      <c r="T154" s="154" t="str">
        <f>IF(AND(S154&lt;&gt;"",ISNUMBER(S154)),IF(S154&lt;='Bitni podaci'!$B$1,1,0),"")</f>
        <v/>
      </c>
      <c r="U154" s="165" t="str">
        <f t="shared" si="8"/>
        <v/>
      </c>
    </row>
    <row r="155" spans="1:21" ht="21.95" customHeight="1" x14ac:dyDescent="0.2">
      <c r="A155" s="181" t="str">
        <f>IF(B155&lt;&gt;"",ROWS($A$13:A155)-COUNTBLANK($A$13:A154),"")</f>
        <v/>
      </c>
      <c r="B155" s="97"/>
      <c r="C155" s="97"/>
      <c r="D155" s="97"/>
      <c r="E155" s="98"/>
      <c r="F155" s="99"/>
      <c r="G155" s="100"/>
      <c r="H155" s="100"/>
      <c r="I155" s="100"/>
      <c r="J155" s="100"/>
      <c r="K155" s="100"/>
      <c r="L155" s="101"/>
      <c r="M155" s="102"/>
      <c r="N155" s="102"/>
      <c r="O155" s="159" t="str">
        <f t="shared" si="6"/>
        <v/>
      </c>
      <c r="P155" s="160" t="str">
        <f>IF(M155&lt;&gt;"",IF(M155&gt;='Bitni podaci'!$B$2,IF(M155&lt;'Bitni podaci'!$C$2,1,2),0),"")</f>
        <v/>
      </c>
      <c r="Q155" s="103"/>
      <c r="R155" s="159" t="str">
        <f t="shared" si="7"/>
        <v/>
      </c>
      <c r="S155" s="115"/>
      <c r="T155" s="154" t="str">
        <f>IF(AND(S155&lt;&gt;"",ISNUMBER(S155)),IF(S155&lt;='Bitni podaci'!$B$1,1,0),"")</f>
        <v/>
      </c>
      <c r="U155" s="165" t="str">
        <f t="shared" si="8"/>
        <v/>
      </c>
    </row>
    <row r="156" spans="1:21" ht="21.95" customHeight="1" x14ac:dyDescent="0.2">
      <c r="A156" s="181" t="str">
        <f>IF(B156&lt;&gt;"",ROWS($A$13:A156)-COUNTBLANK($A$13:A155),"")</f>
        <v/>
      </c>
      <c r="B156" s="97"/>
      <c r="C156" s="97"/>
      <c r="D156" s="97"/>
      <c r="E156" s="98"/>
      <c r="F156" s="99"/>
      <c r="G156" s="100"/>
      <c r="H156" s="100"/>
      <c r="I156" s="100"/>
      <c r="J156" s="100"/>
      <c r="K156" s="100"/>
      <c r="L156" s="101"/>
      <c r="M156" s="102"/>
      <c r="N156" s="102"/>
      <c r="O156" s="159" t="str">
        <f t="shared" si="6"/>
        <v/>
      </c>
      <c r="P156" s="160" t="str">
        <f>IF(M156&lt;&gt;"",IF(M156&gt;='Bitni podaci'!$B$2,IF(M156&lt;'Bitni podaci'!$C$2,1,2),0),"")</f>
        <v/>
      </c>
      <c r="Q156" s="103"/>
      <c r="R156" s="159" t="str">
        <f t="shared" si="7"/>
        <v/>
      </c>
      <c r="S156" s="115"/>
      <c r="T156" s="154" t="str">
        <f>IF(AND(S156&lt;&gt;"",ISNUMBER(S156)),IF(S156&lt;='Bitni podaci'!$B$1,1,0),"")</f>
        <v/>
      </c>
      <c r="U156" s="165" t="str">
        <f t="shared" si="8"/>
        <v/>
      </c>
    </row>
    <row r="157" spans="1:21" ht="21.95" customHeight="1" x14ac:dyDescent="0.2">
      <c r="A157" s="181" t="str">
        <f>IF(B157&lt;&gt;"",ROWS($A$13:A157)-COUNTBLANK($A$13:A156),"")</f>
        <v/>
      </c>
      <c r="B157" s="97"/>
      <c r="C157" s="97"/>
      <c r="D157" s="97"/>
      <c r="E157" s="98"/>
      <c r="F157" s="99"/>
      <c r="G157" s="100"/>
      <c r="H157" s="100"/>
      <c r="I157" s="100"/>
      <c r="J157" s="100"/>
      <c r="K157" s="100"/>
      <c r="L157" s="101"/>
      <c r="M157" s="102"/>
      <c r="N157" s="102"/>
      <c r="O157" s="159" t="str">
        <f t="shared" si="6"/>
        <v/>
      </c>
      <c r="P157" s="160" t="str">
        <f>IF(M157&lt;&gt;"",IF(M157&gt;='Bitni podaci'!$B$2,IF(M157&lt;'Bitni podaci'!$C$2,1,2),0),"")</f>
        <v/>
      </c>
      <c r="Q157" s="103"/>
      <c r="R157" s="159" t="str">
        <f t="shared" si="7"/>
        <v/>
      </c>
      <c r="S157" s="115"/>
      <c r="T157" s="154" t="str">
        <f>IF(AND(S157&lt;&gt;"",ISNUMBER(S157)),IF(S157&lt;='Bitni podaci'!$B$1,1,0),"")</f>
        <v/>
      </c>
      <c r="U157" s="165" t="str">
        <f t="shared" si="8"/>
        <v/>
      </c>
    </row>
    <row r="158" spans="1:21" ht="21.95" customHeight="1" x14ac:dyDescent="0.2">
      <c r="A158" s="181" t="str">
        <f>IF(B158&lt;&gt;"",ROWS($A$13:A158)-COUNTBLANK($A$13:A157),"")</f>
        <v/>
      </c>
      <c r="B158" s="97"/>
      <c r="C158" s="97"/>
      <c r="D158" s="97"/>
      <c r="E158" s="98"/>
      <c r="F158" s="99"/>
      <c r="G158" s="100"/>
      <c r="H158" s="100"/>
      <c r="I158" s="100"/>
      <c r="J158" s="100"/>
      <c r="K158" s="100"/>
      <c r="L158" s="101"/>
      <c r="M158" s="102"/>
      <c r="N158" s="102"/>
      <c r="O158" s="159" t="str">
        <f t="shared" si="6"/>
        <v/>
      </c>
      <c r="P158" s="160" t="str">
        <f>IF(M158&lt;&gt;"",IF(M158&gt;='Bitni podaci'!$B$2,IF(M158&lt;'Bitni podaci'!$C$2,1,2),0),"")</f>
        <v/>
      </c>
      <c r="Q158" s="103"/>
      <c r="R158" s="159" t="str">
        <f t="shared" si="7"/>
        <v/>
      </c>
      <c r="S158" s="115"/>
      <c r="T158" s="154" t="str">
        <f>IF(AND(S158&lt;&gt;"",ISNUMBER(S158)),IF(S158&lt;='Bitni podaci'!$B$1,1,0),"")</f>
        <v/>
      </c>
      <c r="U158" s="165" t="str">
        <f t="shared" si="8"/>
        <v/>
      </c>
    </row>
    <row r="159" spans="1:21" ht="21.95" customHeight="1" x14ac:dyDescent="0.2">
      <c r="A159" s="181" t="str">
        <f>IF(B159&lt;&gt;"",ROWS($A$13:A159)-COUNTBLANK($A$13:A158),"")</f>
        <v/>
      </c>
      <c r="B159" s="97"/>
      <c r="C159" s="97"/>
      <c r="D159" s="97"/>
      <c r="E159" s="98"/>
      <c r="F159" s="99"/>
      <c r="G159" s="100"/>
      <c r="H159" s="100"/>
      <c r="I159" s="100"/>
      <c r="J159" s="100"/>
      <c r="K159" s="100"/>
      <c r="L159" s="101"/>
      <c r="M159" s="102"/>
      <c r="N159" s="102"/>
      <c r="O159" s="159" t="str">
        <f t="shared" si="6"/>
        <v/>
      </c>
      <c r="P159" s="160" t="str">
        <f>IF(M159&lt;&gt;"",IF(M159&gt;='Bitni podaci'!$B$2,IF(M159&lt;'Bitni podaci'!$C$2,1,2),0),"")</f>
        <v/>
      </c>
      <c r="Q159" s="103"/>
      <c r="R159" s="159" t="str">
        <f t="shared" si="7"/>
        <v/>
      </c>
      <c r="S159" s="115"/>
      <c r="T159" s="154" t="str">
        <f>IF(AND(S159&lt;&gt;"",ISNUMBER(S159)),IF(S159&lt;='Bitni podaci'!$B$1,1,0),"")</f>
        <v/>
      </c>
      <c r="U159" s="165" t="str">
        <f t="shared" si="8"/>
        <v/>
      </c>
    </row>
    <row r="160" spans="1:21" ht="21.95" customHeight="1" x14ac:dyDescent="0.2">
      <c r="A160" s="181" t="str">
        <f>IF(B160&lt;&gt;"",ROWS($A$13:A160)-COUNTBLANK($A$13:A159),"")</f>
        <v/>
      </c>
      <c r="B160" s="97"/>
      <c r="C160" s="97"/>
      <c r="D160" s="97"/>
      <c r="E160" s="98"/>
      <c r="F160" s="99"/>
      <c r="G160" s="100"/>
      <c r="H160" s="100"/>
      <c r="I160" s="100"/>
      <c r="J160" s="100"/>
      <c r="K160" s="100"/>
      <c r="L160" s="101"/>
      <c r="M160" s="102"/>
      <c r="N160" s="102"/>
      <c r="O160" s="159" t="str">
        <f t="shared" si="6"/>
        <v/>
      </c>
      <c r="P160" s="160" t="str">
        <f>IF(M160&lt;&gt;"",IF(M160&gt;='Bitni podaci'!$B$2,IF(M160&lt;'Bitni podaci'!$C$2,1,2),0),"")</f>
        <v/>
      </c>
      <c r="Q160" s="103"/>
      <c r="R160" s="159" t="str">
        <f t="shared" si="7"/>
        <v/>
      </c>
      <c r="S160" s="115"/>
      <c r="T160" s="154" t="str">
        <f>IF(AND(S160&lt;&gt;"",ISNUMBER(S160)),IF(S160&lt;='Bitni podaci'!$B$1,1,0),"")</f>
        <v/>
      </c>
      <c r="U160" s="165" t="str">
        <f t="shared" si="8"/>
        <v/>
      </c>
    </row>
    <row r="161" spans="1:21" ht="21.95" customHeight="1" x14ac:dyDescent="0.2">
      <c r="A161" s="181" t="str">
        <f>IF(B161&lt;&gt;"",ROWS($A$13:A161)-COUNTBLANK($A$13:A160),"")</f>
        <v/>
      </c>
      <c r="B161" s="97"/>
      <c r="C161" s="97"/>
      <c r="D161" s="97"/>
      <c r="E161" s="98"/>
      <c r="F161" s="99"/>
      <c r="G161" s="100"/>
      <c r="H161" s="100"/>
      <c r="I161" s="100"/>
      <c r="J161" s="100"/>
      <c r="K161" s="100"/>
      <c r="L161" s="101"/>
      <c r="M161" s="102"/>
      <c r="N161" s="102"/>
      <c r="O161" s="159" t="str">
        <f t="shared" si="6"/>
        <v/>
      </c>
      <c r="P161" s="160" t="str">
        <f>IF(M161&lt;&gt;"",IF(M161&gt;='Bitni podaci'!$B$2,IF(M161&lt;'Bitni podaci'!$C$2,1,2),0),"")</f>
        <v/>
      </c>
      <c r="Q161" s="103"/>
      <c r="R161" s="159" t="str">
        <f t="shared" si="7"/>
        <v/>
      </c>
      <c r="S161" s="115"/>
      <c r="T161" s="154" t="str">
        <f>IF(AND(S161&lt;&gt;"",ISNUMBER(S161)),IF(S161&lt;='Bitni podaci'!$B$1,1,0),"")</f>
        <v/>
      </c>
      <c r="U161" s="165" t="str">
        <f t="shared" si="8"/>
        <v/>
      </c>
    </row>
    <row r="162" spans="1:21" ht="21.95" customHeight="1" x14ac:dyDescent="0.2">
      <c r="A162" s="181" t="str">
        <f>IF(B162&lt;&gt;"",ROWS($A$13:A162)-COUNTBLANK($A$13:A161),"")</f>
        <v/>
      </c>
      <c r="B162" s="97"/>
      <c r="C162" s="97"/>
      <c r="D162" s="97"/>
      <c r="E162" s="98"/>
      <c r="F162" s="99"/>
      <c r="G162" s="100"/>
      <c r="H162" s="100"/>
      <c r="I162" s="100"/>
      <c r="J162" s="100"/>
      <c r="K162" s="100"/>
      <c r="L162" s="101"/>
      <c r="M162" s="102"/>
      <c r="N162" s="102"/>
      <c r="O162" s="159" t="str">
        <f t="shared" si="6"/>
        <v/>
      </c>
      <c r="P162" s="160" t="str">
        <f>IF(M162&lt;&gt;"",IF(M162&gt;='Bitni podaci'!$B$2,IF(M162&lt;'Bitni podaci'!$C$2,1,2),0),"")</f>
        <v/>
      </c>
      <c r="Q162" s="103"/>
      <c r="R162" s="159" t="str">
        <f t="shared" si="7"/>
        <v/>
      </c>
      <c r="S162" s="115"/>
      <c r="T162" s="154" t="str">
        <f>IF(AND(S162&lt;&gt;"",ISNUMBER(S162)),IF(S162&lt;='Bitni podaci'!$B$1,1,0),"")</f>
        <v/>
      </c>
      <c r="U162" s="165" t="str">
        <f t="shared" si="8"/>
        <v/>
      </c>
    </row>
    <row r="163" spans="1:21" ht="21.95" customHeight="1" x14ac:dyDescent="0.2">
      <c r="A163" s="181" t="str">
        <f>IF(B163&lt;&gt;"",ROWS($A$13:A163)-COUNTBLANK($A$13:A162),"")</f>
        <v/>
      </c>
      <c r="B163" s="97"/>
      <c r="C163" s="97"/>
      <c r="D163" s="97"/>
      <c r="E163" s="98"/>
      <c r="F163" s="99"/>
      <c r="G163" s="100"/>
      <c r="H163" s="100"/>
      <c r="I163" s="100"/>
      <c r="J163" s="100"/>
      <c r="K163" s="100"/>
      <c r="L163" s="101"/>
      <c r="M163" s="102"/>
      <c r="N163" s="102"/>
      <c r="O163" s="159" t="str">
        <f t="shared" si="6"/>
        <v/>
      </c>
      <c r="P163" s="160" t="str">
        <f>IF(M163&lt;&gt;"",IF(M163&gt;='Bitni podaci'!$B$2,IF(M163&lt;'Bitni podaci'!$C$2,1,2),0),"")</f>
        <v/>
      </c>
      <c r="Q163" s="103"/>
      <c r="R163" s="159" t="str">
        <f t="shared" si="7"/>
        <v/>
      </c>
      <c r="S163" s="115"/>
      <c r="T163" s="154" t="str">
        <f>IF(AND(S163&lt;&gt;"",ISNUMBER(S163)),IF(S163&lt;='Bitni podaci'!$B$1,1,0),"")</f>
        <v/>
      </c>
      <c r="U163" s="165" t="str">
        <f t="shared" si="8"/>
        <v/>
      </c>
    </row>
    <row r="164" spans="1:21" ht="21.95" customHeight="1" x14ac:dyDescent="0.2">
      <c r="A164" s="181" t="str">
        <f>IF(B164&lt;&gt;"",ROWS($A$13:A164)-COUNTBLANK($A$13:A163),"")</f>
        <v/>
      </c>
      <c r="B164" s="97"/>
      <c r="C164" s="97"/>
      <c r="D164" s="97"/>
      <c r="E164" s="98"/>
      <c r="F164" s="99"/>
      <c r="G164" s="100"/>
      <c r="H164" s="100"/>
      <c r="I164" s="100"/>
      <c r="J164" s="100"/>
      <c r="K164" s="100"/>
      <c r="L164" s="101"/>
      <c r="M164" s="102"/>
      <c r="N164" s="102"/>
      <c r="O164" s="159" t="str">
        <f t="shared" si="6"/>
        <v/>
      </c>
      <c r="P164" s="160" t="str">
        <f>IF(M164&lt;&gt;"",IF(M164&gt;='Bitni podaci'!$B$2,IF(M164&lt;'Bitni podaci'!$C$2,1,2),0),"")</f>
        <v/>
      </c>
      <c r="Q164" s="103"/>
      <c r="R164" s="159" t="str">
        <f t="shared" si="7"/>
        <v/>
      </c>
      <c r="S164" s="115"/>
      <c r="T164" s="154" t="str">
        <f>IF(AND(S164&lt;&gt;"",ISNUMBER(S164)),IF(S164&lt;='Bitni podaci'!$B$1,1,0),"")</f>
        <v/>
      </c>
      <c r="U164" s="165" t="str">
        <f t="shared" si="8"/>
        <v/>
      </c>
    </row>
    <row r="165" spans="1:21" ht="21.95" customHeight="1" x14ac:dyDescent="0.2">
      <c r="A165" s="181" t="str">
        <f>IF(B165&lt;&gt;"",ROWS($A$13:A165)-COUNTBLANK($A$13:A164),"")</f>
        <v/>
      </c>
      <c r="B165" s="97"/>
      <c r="C165" s="97"/>
      <c r="D165" s="97"/>
      <c r="E165" s="98"/>
      <c r="F165" s="99"/>
      <c r="G165" s="100"/>
      <c r="H165" s="100"/>
      <c r="I165" s="100"/>
      <c r="J165" s="100"/>
      <c r="K165" s="100"/>
      <c r="L165" s="101"/>
      <c r="M165" s="102"/>
      <c r="N165" s="102"/>
      <c r="O165" s="159" t="str">
        <f t="shared" si="6"/>
        <v/>
      </c>
      <c r="P165" s="160" t="str">
        <f>IF(M165&lt;&gt;"",IF(M165&gt;='Bitni podaci'!$B$2,IF(M165&lt;'Bitni podaci'!$C$2,1,2),0),"")</f>
        <v/>
      </c>
      <c r="Q165" s="103"/>
      <c r="R165" s="159" t="str">
        <f t="shared" si="7"/>
        <v/>
      </c>
      <c r="S165" s="115"/>
      <c r="T165" s="154" t="str">
        <f>IF(AND(S165&lt;&gt;"",ISNUMBER(S165)),IF(S165&lt;='Bitni podaci'!$B$1,1,0),"")</f>
        <v/>
      </c>
      <c r="U165" s="165" t="str">
        <f t="shared" si="8"/>
        <v/>
      </c>
    </row>
    <row r="166" spans="1:21" ht="21.95" customHeight="1" x14ac:dyDescent="0.2">
      <c r="A166" s="181" t="str">
        <f>IF(B166&lt;&gt;"",ROWS($A$13:A166)-COUNTBLANK($A$13:A165),"")</f>
        <v/>
      </c>
      <c r="B166" s="97"/>
      <c r="C166" s="97"/>
      <c r="D166" s="97"/>
      <c r="E166" s="98"/>
      <c r="F166" s="99"/>
      <c r="G166" s="100"/>
      <c r="H166" s="100"/>
      <c r="I166" s="100"/>
      <c r="J166" s="100"/>
      <c r="K166" s="100"/>
      <c r="L166" s="101"/>
      <c r="M166" s="102"/>
      <c r="N166" s="102"/>
      <c r="O166" s="159" t="str">
        <f t="shared" si="6"/>
        <v/>
      </c>
      <c r="P166" s="160" t="str">
        <f>IF(M166&lt;&gt;"",IF(M166&gt;='Bitni podaci'!$B$2,IF(M166&lt;'Bitni podaci'!$C$2,1,2),0),"")</f>
        <v/>
      </c>
      <c r="Q166" s="103"/>
      <c r="R166" s="159" t="str">
        <f t="shared" si="7"/>
        <v/>
      </c>
      <c r="S166" s="115"/>
      <c r="T166" s="154" t="str">
        <f>IF(AND(S166&lt;&gt;"",ISNUMBER(S166)),IF(S166&lt;='Bitni podaci'!$B$1,1,0),"")</f>
        <v/>
      </c>
      <c r="U166" s="165" t="str">
        <f t="shared" si="8"/>
        <v/>
      </c>
    </row>
    <row r="167" spans="1:21" ht="21.95" customHeight="1" x14ac:dyDescent="0.2">
      <c r="A167" s="181" t="str">
        <f>IF(B167&lt;&gt;"",ROWS($A$13:A167)-COUNTBLANK($A$13:A166),"")</f>
        <v/>
      </c>
      <c r="B167" s="97"/>
      <c r="C167" s="97"/>
      <c r="D167" s="97"/>
      <c r="E167" s="98"/>
      <c r="F167" s="99"/>
      <c r="G167" s="100"/>
      <c r="H167" s="100"/>
      <c r="I167" s="100"/>
      <c r="J167" s="100"/>
      <c r="K167" s="100"/>
      <c r="L167" s="101"/>
      <c r="M167" s="102"/>
      <c r="N167" s="102"/>
      <c r="O167" s="159" t="str">
        <f t="shared" si="6"/>
        <v/>
      </c>
      <c r="P167" s="160" t="str">
        <f>IF(M167&lt;&gt;"",IF(M167&gt;='Bitni podaci'!$B$2,IF(M167&lt;'Bitni podaci'!$C$2,1,2),0),"")</f>
        <v/>
      </c>
      <c r="Q167" s="103"/>
      <c r="R167" s="159" t="str">
        <f t="shared" si="7"/>
        <v/>
      </c>
      <c r="S167" s="115"/>
      <c r="T167" s="154" t="str">
        <f>IF(AND(S167&lt;&gt;"",ISNUMBER(S167)),IF(S167&lt;='Bitni podaci'!$B$1,1,0),"")</f>
        <v/>
      </c>
      <c r="U167" s="165" t="str">
        <f t="shared" si="8"/>
        <v/>
      </c>
    </row>
    <row r="168" spans="1:21" ht="21.95" customHeight="1" x14ac:dyDescent="0.2">
      <c r="A168" s="181" t="str">
        <f>IF(B168&lt;&gt;"",ROWS($A$13:A168)-COUNTBLANK($A$13:A167),"")</f>
        <v/>
      </c>
      <c r="B168" s="97"/>
      <c r="C168" s="97"/>
      <c r="D168" s="97"/>
      <c r="E168" s="98"/>
      <c r="F168" s="99"/>
      <c r="G168" s="100"/>
      <c r="H168" s="100"/>
      <c r="I168" s="100"/>
      <c r="J168" s="100"/>
      <c r="K168" s="100"/>
      <c r="L168" s="101"/>
      <c r="M168" s="102"/>
      <c r="N168" s="102"/>
      <c r="O168" s="159" t="str">
        <f t="shared" si="6"/>
        <v/>
      </c>
      <c r="P168" s="160" t="str">
        <f>IF(M168&lt;&gt;"",IF(M168&gt;='Bitni podaci'!$B$2,IF(M168&lt;'Bitni podaci'!$C$2,1,2),0),"")</f>
        <v/>
      </c>
      <c r="Q168" s="103"/>
      <c r="R168" s="159" t="str">
        <f t="shared" si="7"/>
        <v/>
      </c>
      <c r="S168" s="115"/>
      <c r="T168" s="154" t="str">
        <f>IF(AND(S168&lt;&gt;"",ISNUMBER(S168)),IF(S168&lt;='Bitni podaci'!$B$1,1,0),"")</f>
        <v/>
      </c>
      <c r="U168" s="165" t="str">
        <f t="shared" si="8"/>
        <v/>
      </c>
    </row>
    <row r="169" spans="1:21" ht="21.95" customHeight="1" x14ac:dyDescent="0.2">
      <c r="A169" s="181" t="str">
        <f>IF(B169&lt;&gt;"",ROWS($A$13:A169)-COUNTBLANK($A$13:A168),"")</f>
        <v/>
      </c>
      <c r="B169" s="97"/>
      <c r="C169" s="97"/>
      <c r="D169" s="97"/>
      <c r="E169" s="98"/>
      <c r="F169" s="99"/>
      <c r="G169" s="100"/>
      <c r="H169" s="100"/>
      <c r="I169" s="100"/>
      <c r="J169" s="100"/>
      <c r="K169" s="100"/>
      <c r="L169" s="101"/>
      <c r="M169" s="102"/>
      <c r="N169" s="102"/>
      <c r="O169" s="159" t="str">
        <f t="shared" si="6"/>
        <v/>
      </c>
      <c r="P169" s="160" t="str">
        <f>IF(M169&lt;&gt;"",IF(M169&gt;='Bitni podaci'!$B$2,IF(M169&lt;'Bitni podaci'!$C$2,1,2),0),"")</f>
        <v/>
      </c>
      <c r="Q169" s="103"/>
      <c r="R169" s="159" t="str">
        <f t="shared" si="7"/>
        <v/>
      </c>
      <c r="S169" s="115"/>
      <c r="T169" s="154" t="str">
        <f>IF(AND(S169&lt;&gt;"",ISNUMBER(S169)),IF(S169&lt;='Bitni podaci'!$B$1,1,0),"")</f>
        <v/>
      </c>
      <c r="U169" s="165" t="str">
        <f t="shared" si="8"/>
        <v/>
      </c>
    </row>
    <row r="170" spans="1:21" ht="21.95" customHeight="1" x14ac:dyDescent="0.2">
      <c r="A170" s="181" t="str">
        <f>IF(B170&lt;&gt;"",ROWS($A$13:A170)-COUNTBLANK($A$13:A169),"")</f>
        <v/>
      </c>
      <c r="B170" s="97"/>
      <c r="C170" s="97"/>
      <c r="D170" s="97"/>
      <c r="E170" s="98"/>
      <c r="F170" s="99"/>
      <c r="G170" s="100"/>
      <c r="H170" s="100"/>
      <c r="I170" s="100"/>
      <c r="J170" s="100"/>
      <c r="K170" s="100"/>
      <c r="L170" s="101"/>
      <c r="M170" s="102"/>
      <c r="N170" s="102"/>
      <c r="O170" s="159" t="str">
        <f t="shared" si="6"/>
        <v/>
      </c>
      <c r="P170" s="160" t="str">
        <f>IF(M170&lt;&gt;"",IF(M170&gt;='Bitni podaci'!$B$2,IF(M170&lt;'Bitni podaci'!$C$2,1,2),0),"")</f>
        <v/>
      </c>
      <c r="Q170" s="103"/>
      <c r="R170" s="159" t="str">
        <f t="shared" si="7"/>
        <v/>
      </c>
      <c r="S170" s="115"/>
      <c r="T170" s="154" t="str">
        <f>IF(AND(S170&lt;&gt;"",ISNUMBER(S170)),IF(S170&lt;='Bitni podaci'!$B$1,1,0),"")</f>
        <v/>
      </c>
      <c r="U170" s="165" t="str">
        <f t="shared" si="8"/>
        <v/>
      </c>
    </row>
    <row r="171" spans="1:21" ht="21.95" customHeight="1" x14ac:dyDescent="0.2">
      <c r="A171" s="181" t="str">
        <f>IF(B171&lt;&gt;"",ROWS($A$13:A171)-COUNTBLANK($A$13:A170),"")</f>
        <v/>
      </c>
      <c r="B171" s="97"/>
      <c r="C171" s="97"/>
      <c r="D171" s="97"/>
      <c r="E171" s="98"/>
      <c r="F171" s="99"/>
      <c r="G171" s="100"/>
      <c r="H171" s="100"/>
      <c r="I171" s="100"/>
      <c r="J171" s="100"/>
      <c r="K171" s="100"/>
      <c r="L171" s="101"/>
      <c r="M171" s="102"/>
      <c r="N171" s="102"/>
      <c r="O171" s="159" t="str">
        <f t="shared" si="6"/>
        <v/>
      </c>
      <c r="P171" s="160" t="str">
        <f>IF(M171&lt;&gt;"",IF(M171&gt;='Bitni podaci'!$B$2,IF(M171&lt;'Bitni podaci'!$C$2,1,2),0),"")</f>
        <v/>
      </c>
      <c r="Q171" s="103"/>
      <c r="R171" s="159" t="str">
        <f t="shared" si="7"/>
        <v/>
      </c>
      <c r="S171" s="115"/>
      <c r="T171" s="154" t="str">
        <f>IF(AND(S171&lt;&gt;"",ISNUMBER(S171)),IF(S171&lt;='Bitni podaci'!$B$1,1,0),"")</f>
        <v/>
      </c>
      <c r="U171" s="165" t="str">
        <f t="shared" si="8"/>
        <v/>
      </c>
    </row>
    <row r="172" spans="1:21" ht="21.95" customHeight="1" x14ac:dyDescent="0.2">
      <c r="A172" s="181" t="str">
        <f>IF(B172&lt;&gt;"",ROWS($A$13:A172)-COUNTBLANK($A$13:A171),"")</f>
        <v/>
      </c>
      <c r="B172" s="97"/>
      <c r="C172" s="97"/>
      <c r="D172" s="97"/>
      <c r="E172" s="98"/>
      <c r="F172" s="99"/>
      <c r="G172" s="100"/>
      <c r="H172" s="100"/>
      <c r="I172" s="100"/>
      <c r="J172" s="100"/>
      <c r="K172" s="100"/>
      <c r="L172" s="101"/>
      <c r="M172" s="102"/>
      <c r="N172" s="102"/>
      <c r="O172" s="159" t="str">
        <f t="shared" si="6"/>
        <v/>
      </c>
      <c r="P172" s="160" t="str">
        <f>IF(M172&lt;&gt;"",IF(M172&gt;='Bitni podaci'!$B$2,IF(M172&lt;'Bitni podaci'!$C$2,1,2),0),"")</f>
        <v/>
      </c>
      <c r="Q172" s="103"/>
      <c r="R172" s="159" t="str">
        <f t="shared" si="7"/>
        <v/>
      </c>
      <c r="S172" s="115"/>
      <c r="T172" s="154" t="str">
        <f>IF(AND(S172&lt;&gt;"",ISNUMBER(S172)),IF(S172&lt;='Bitni podaci'!$B$1,1,0),"")</f>
        <v/>
      </c>
      <c r="U172" s="165" t="str">
        <f t="shared" si="8"/>
        <v/>
      </c>
    </row>
    <row r="173" spans="1:21" ht="21.95" customHeight="1" x14ac:dyDescent="0.2">
      <c r="A173" s="181" t="str">
        <f>IF(B173&lt;&gt;"",ROWS($A$13:A173)-COUNTBLANK($A$13:A172),"")</f>
        <v/>
      </c>
      <c r="B173" s="97"/>
      <c r="C173" s="97"/>
      <c r="D173" s="97"/>
      <c r="E173" s="98"/>
      <c r="F173" s="99"/>
      <c r="G173" s="100"/>
      <c r="H173" s="100"/>
      <c r="I173" s="100"/>
      <c r="J173" s="100"/>
      <c r="K173" s="100"/>
      <c r="L173" s="101"/>
      <c r="M173" s="102"/>
      <c r="N173" s="102"/>
      <c r="O173" s="159" t="str">
        <f t="shared" si="6"/>
        <v/>
      </c>
      <c r="P173" s="160" t="str">
        <f>IF(M173&lt;&gt;"",IF(M173&gt;='Bitni podaci'!$B$2,IF(M173&lt;'Bitni podaci'!$C$2,1,2),0),"")</f>
        <v/>
      </c>
      <c r="Q173" s="103"/>
      <c r="R173" s="159" t="str">
        <f t="shared" si="7"/>
        <v/>
      </c>
      <c r="S173" s="115"/>
      <c r="T173" s="154" t="str">
        <f>IF(AND(S173&lt;&gt;"",ISNUMBER(S173)),IF(S173&lt;='Bitni podaci'!$B$1,1,0),"")</f>
        <v/>
      </c>
      <c r="U173" s="165" t="str">
        <f t="shared" si="8"/>
        <v/>
      </c>
    </row>
    <row r="174" spans="1:21" ht="21.95" customHeight="1" x14ac:dyDescent="0.2">
      <c r="A174" s="181" t="str">
        <f>IF(B174&lt;&gt;"",ROWS($A$13:A174)-COUNTBLANK($A$13:A173),"")</f>
        <v/>
      </c>
      <c r="B174" s="97"/>
      <c r="C174" s="97"/>
      <c r="D174" s="97"/>
      <c r="E174" s="98"/>
      <c r="F174" s="99"/>
      <c r="G174" s="100"/>
      <c r="H174" s="100"/>
      <c r="I174" s="100"/>
      <c r="J174" s="100"/>
      <c r="K174" s="100"/>
      <c r="L174" s="101"/>
      <c r="M174" s="102"/>
      <c r="N174" s="102"/>
      <c r="O174" s="159" t="str">
        <f t="shared" si="6"/>
        <v/>
      </c>
      <c r="P174" s="160" t="str">
        <f>IF(M174&lt;&gt;"",IF(M174&gt;='Bitni podaci'!$B$2,IF(M174&lt;'Bitni podaci'!$C$2,1,2),0),"")</f>
        <v/>
      </c>
      <c r="Q174" s="103"/>
      <c r="R174" s="159" t="str">
        <f t="shared" si="7"/>
        <v/>
      </c>
      <c r="S174" s="115"/>
      <c r="T174" s="154" t="str">
        <f>IF(AND(S174&lt;&gt;"",ISNUMBER(S174)),IF(S174&lt;='Bitni podaci'!$B$1,1,0),"")</f>
        <v/>
      </c>
      <c r="U174" s="165" t="str">
        <f t="shared" si="8"/>
        <v/>
      </c>
    </row>
    <row r="175" spans="1:21" ht="21.95" customHeight="1" x14ac:dyDescent="0.2">
      <c r="A175" s="181" t="str">
        <f>IF(B175&lt;&gt;"",ROWS($A$13:A175)-COUNTBLANK($A$13:A174),"")</f>
        <v/>
      </c>
      <c r="B175" s="97"/>
      <c r="C175" s="97"/>
      <c r="D175" s="97"/>
      <c r="E175" s="98"/>
      <c r="F175" s="99"/>
      <c r="G175" s="100"/>
      <c r="H175" s="100"/>
      <c r="I175" s="100"/>
      <c r="J175" s="100"/>
      <c r="K175" s="100"/>
      <c r="L175" s="101"/>
      <c r="M175" s="102"/>
      <c r="N175" s="102"/>
      <c r="O175" s="159" t="str">
        <f t="shared" si="6"/>
        <v/>
      </c>
      <c r="P175" s="160" t="str">
        <f>IF(M175&lt;&gt;"",IF(M175&gt;='Bitni podaci'!$B$2,IF(M175&lt;'Bitni podaci'!$C$2,1,2),0),"")</f>
        <v/>
      </c>
      <c r="Q175" s="103"/>
      <c r="R175" s="159" t="str">
        <f t="shared" si="7"/>
        <v/>
      </c>
      <c r="S175" s="115"/>
      <c r="T175" s="154" t="str">
        <f>IF(AND(S175&lt;&gt;"",ISNUMBER(S175)),IF(S175&lt;='Bitni podaci'!$B$1,1,0),"")</f>
        <v/>
      </c>
      <c r="U175" s="165" t="str">
        <f t="shared" si="8"/>
        <v/>
      </c>
    </row>
    <row r="176" spans="1:21" ht="21.95" customHeight="1" x14ac:dyDescent="0.2">
      <c r="A176" s="181" t="str">
        <f>IF(B176&lt;&gt;"",ROWS($A$13:A176)-COUNTBLANK($A$13:A175),"")</f>
        <v/>
      </c>
      <c r="B176" s="97"/>
      <c r="C176" s="97"/>
      <c r="D176" s="97"/>
      <c r="E176" s="98"/>
      <c r="F176" s="99"/>
      <c r="G176" s="100"/>
      <c r="H176" s="100"/>
      <c r="I176" s="100"/>
      <c r="J176" s="100"/>
      <c r="K176" s="100"/>
      <c r="L176" s="101"/>
      <c r="M176" s="102"/>
      <c r="N176" s="102"/>
      <c r="O176" s="159" t="str">
        <f t="shared" si="6"/>
        <v/>
      </c>
      <c r="P176" s="160" t="str">
        <f>IF(M176&lt;&gt;"",IF(M176&gt;='Bitni podaci'!$B$2,IF(M176&lt;'Bitni podaci'!$C$2,1,2),0),"")</f>
        <v/>
      </c>
      <c r="Q176" s="103"/>
      <c r="R176" s="159" t="str">
        <f t="shared" si="7"/>
        <v/>
      </c>
      <c r="S176" s="115"/>
      <c r="T176" s="154" t="str">
        <f>IF(AND(S176&lt;&gt;"",ISNUMBER(S176)),IF(S176&lt;='Bitni podaci'!$B$1,1,0),"")</f>
        <v/>
      </c>
      <c r="U176" s="165" t="str">
        <f t="shared" si="8"/>
        <v/>
      </c>
    </row>
    <row r="177" spans="1:21" ht="21.95" customHeight="1" x14ac:dyDescent="0.2">
      <c r="A177" s="181" t="str">
        <f>IF(B177&lt;&gt;"",ROWS($A$13:A177)-COUNTBLANK($A$13:A176),"")</f>
        <v/>
      </c>
      <c r="B177" s="97"/>
      <c r="C177" s="97"/>
      <c r="D177" s="97"/>
      <c r="E177" s="98"/>
      <c r="F177" s="99"/>
      <c r="G177" s="100"/>
      <c r="H177" s="100"/>
      <c r="I177" s="100"/>
      <c r="J177" s="100"/>
      <c r="K177" s="100"/>
      <c r="L177" s="101"/>
      <c r="M177" s="102"/>
      <c r="N177" s="102"/>
      <c r="O177" s="159" t="str">
        <f t="shared" si="6"/>
        <v/>
      </c>
      <c r="P177" s="160" t="str">
        <f>IF(M177&lt;&gt;"",IF(M177&gt;='Bitni podaci'!$B$2,IF(M177&lt;'Bitni podaci'!$C$2,1,2),0),"")</f>
        <v/>
      </c>
      <c r="Q177" s="103"/>
      <c r="R177" s="159" t="str">
        <f t="shared" si="7"/>
        <v/>
      </c>
      <c r="S177" s="115"/>
      <c r="T177" s="154" t="str">
        <f>IF(AND(S177&lt;&gt;"",ISNUMBER(S177)),IF(S177&lt;='Bitni podaci'!$B$1,1,0),"")</f>
        <v/>
      </c>
      <c r="U177" s="165" t="str">
        <f t="shared" si="8"/>
        <v/>
      </c>
    </row>
    <row r="178" spans="1:21" ht="21.95" customHeight="1" x14ac:dyDescent="0.2">
      <c r="A178" s="181" t="str">
        <f>IF(B178&lt;&gt;"",ROWS($A$13:A178)-COUNTBLANK($A$13:A177),"")</f>
        <v/>
      </c>
      <c r="B178" s="97"/>
      <c r="C178" s="97"/>
      <c r="D178" s="97"/>
      <c r="E178" s="98"/>
      <c r="F178" s="99"/>
      <c r="G178" s="100"/>
      <c r="H178" s="100"/>
      <c r="I178" s="100"/>
      <c r="J178" s="100"/>
      <c r="K178" s="100"/>
      <c r="L178" s="101"/>
      <c r="M178" s="102"/>
      <c r="N178" s="102"/>
      <c r="O178" s="159" t="str">
        <f t="shared" si="6"/>
        <v/>
      </c>
      <c r="P178" s="160" t="str">
        <f>IF(M178&lt;&gt;"",IF(M178&gt;='Bitni podaci'!$B$2,IF(M178&lt;'Bitni podaci'!$C$2,1,2),0),"")</f>
        <v/>
      </c>
      <c r="Q178" s="103"/>
      <c r="R178" s="159" t="str">
        <f t="shared" si="7"/>
        <v/>
      </c>
      <c r="S178" s="115"/>
      <c r="T178" s="154" t="str">
        <f>IF(AND(S178&lt;&gt;"",ISNUMBER(S178)),IF(S178&lt;='Bitni podaci'!$B$1,1,0),"")</f>
        <v/>
      </c>
      <c r="U178" s="165" t="str">
        <f t="shared" si="8"/>
        <v/>
      </c>
    </row>
    <row r="179" spans="1:21" ht="21.95" customHeight="1" x14ac:dyDescent="0.2">
      <c r="A179" s="181" t="str">
        <f>IF(B179&lt;&gt;"",ROWS($A$13:A179)-COUNTBLANK($A$13:A178),"")</f>
        <v/>
      </c>
      <c r="B179" s="97"/>
      <c r="C179" s="97"/>
      <c r="D179" s="97"/>
      <c r="E179" s="98"/>
      <c r="F179" s="99"/>
      <c r="G179" s="100"/>
      <c r="H179" s="100"/>
      <c r="I179" s="100"/>
      <c r="J179" s="100"/>
      <c r="K179" s="100"/>
      <c r="L179" s="101"/>
      <c r="M179" s="102"/>
      <c r="N179" s="102"/>
      <c r="O179" s="159" t="str">
        <f t="shared" si="6"/>
        <v/>
      </c>
      <c r="P179" s="160" t="str">
        <f>IF(M179&lt;&gt;"",IF(M179&gt;='Bitni podaci'!$B$2,IF(M179&lt;'Bitni podaci'!$C$2,1,2),0),"")</f>
        <v/>
      </c>
      <c r="Q179" s="103"/>
      <c r="R179" s="159" t="str">
        <f t="shared" si="7"/>
        <v/>
      </c>
      <c r="S179" s="115"/>
      <c r="T179" s="154" t="str">
        <f>IF(AND(S179&lt;&gt;"",ISNUMBER(S179)),IF(S179&lt;='Bitni podaci'!$B$1,1,0),"")</f>
        <v/>
      </c>
      <c r="U179" s="165" t="str">
        <f t="shared" si="8"/>
        <v/>
      </c>
    </row>
    <row r="180" spans="1:21" ht="21.95" customHeight="1" x14ac:dyDescent="0.2">
      <c r="A180" s="181" t="str">
        <f>IF(B180&lt;&gt;"",ROWS($A$13:A180)-COUNTBLANK($A$13:A179),"")</f>
        <v/>
      </c>
      <c r="B180" s="97"/>
      <c r="C180" s="97"/>
      <c r="D180" s="97"/>
      <c r="E180" s="98"/>
      <c r="F180" s="99"/>
      <c r="G180" s="100"/>
      <c r="H180" s="100"/>
      <c r="I180" s="100"/>
      <c r="J180" s="100"/>
      <c r="K180" s="100"/>
      <c r="L180" s="101"/>
      <c r="M180" s="102"/>
      <c r="N180" s="102"/>
      <c r="O180" s="159" t="str">
        <f t="shared" si="6"/>
        <v/>
      </c>
      <c r="P180" s="160" t="str">
        <f>IF(M180&lt;&gt;"",IF(M180&gt;='Bitni podaci'!$B$2,IF(M180&lt;'Bitni podaci'!$C$2,1,2),0),"")</f>
        <v/>
      </c>
      <c r="Q180" s="103"/>
      <c r="R180" s="159" t="str">
        <f t="shared" si="7"/>
        <v/>
      </c>
      <c r="S180" s="115"/>
      <c r="T180" s="154" t="str">
        <f>IF(AND(S180&lt;&gt;"",ISNUMBER(S180)),IF(S180&lt;='Bitni podaci'!$B$1,1,0),"")</f>
        <v/>
      </c>
      <c r="U180" s="165" t="str">
        <f t="shared" si="8"/>
        <v/>
      </c>
    </row>
    <row r="181" spans="1:21" ht="21.95" customHeight="1" x14ac:dyDescent="0.2">
      <c r="A181" s="181" t="str">
        <f>IF(B181&lt;&gt;"",ROWS($A$13:A181)-COUNTBLANK($A$13:A180),"")</f>
        <v/>
      </c>
      <c r="B181" s="97"/>
      <c r="C181" s="97"/>
      <c r="D181" s="97"/>
      <c r="E181" s="98"/>
      <c r="F181" s="99"/>
      <c r="G181" s="100"/>
      <c r="H181" s="100"/>
      <c r="I181" s="100"/>
      <c r="J181" s="100"/>
      <c r="K181" s="100"/>
      <c r="L181" s="101"/>
      <c r="M181" s="102"/>
      <c r="N181" s="102"/>
      <c r="O181" s="159" t="str">
        <f t="shared" si="6"/>
        <v/>
      </c>
      <c r="P181" s="160" t="str">
        <f>IF(M181&lt;&gt;"",IF(M181&gt;='Bitni podaci'!$B$2,IF(M181&lt;'Bitni podaci'!$C$2,1,2),0),"")</f>
        <v/>
      </c>
      <c r="Q181" s="103"/>
      <c r="R181" s="159" t="str">
        <f t="shared" si="7"/>
        <v/>
      </c>
      <c r="S181" s="115"/>
      <c r="T181" s="154" t="str">
        <f>IF(AND(S181&lt;&gt;"",ISNUMBER(S181)),IF(S181&lt;='Bitni podaci'!$B$1,1,0),"")</f>
        <v/>
      </c>
      <c r="U181" s="165" t="str">
        <f t="shared" si="8"/>
        <v/>
      </c>
    </row>
    <row r="182" spans="1:21" ht="21.95" customHeight="1" x14ac:dyDescent="0.2">
      <c r="A182" s="181" t="str">
        <f>IF(B182&lt;&gt;"",ROWS($A$13:A182)-COUNTBLANK($A$13:A181),"")</f>
        <v/>
      </c>
      <c r="B182" s="97"/>
      <c r="C182" s="97"/>
      <c r="D182" s="97"/>
      <c r="E182" s="98"/>
      <c r="F182" s="99"/>
      <c r="G182" s="100"/>
      <c r="H182" s="100"/>
      <c r="I182" s="100"/>
      <c r="J182" s="100"/>
      <c r="K182" s="100"/>
      <c r="L182" s="101"/>
      <c r="M182" s="102"/>
      <c r="N182" s="102"/>
      <c r="O182" s="159" t="str">
        <f t="shared" si="6"/>
        <v/>
      </c>
      <c r="P182" s="160" t="str">
        <f>IF(M182&lt;&gt;"",IF(M182&gt;='Bitni podaci'!$B$2,IF(M182&lt;'Bitni podaci'!$C$2,1,2),0),"")</f>
        <v/>
      </c>
      <c r="Q182" s="103"/>
      <c r="R182" s="159" t="str">
        <f t="shared" si="7"/>
        <v/>
      </c>
      <c r="S182" s="115"/>
      <c r="T182" s="154" t="str">
        <f>IF(AND(S182&lt;&gt;"",ISNUMBER(S182)),IF(S182&lt;='Bitni podaci'!$B$1,1,0),"")</f>
        <v/>
      </c>
      <c r="U182" s="165" t="str">
        <f t="shared" si="8"/>
        <v/>
      </c>
    </row>
    <row r="183" spans="1:21" ht="21.95" customHeight="1" x14ac:dyDescent="0.2">
      <c r="A183" s="181" t="str">
        <f>IF(B183&lt;&gt;"",ROWS($A$13:A183)-COUNTBLANK($A$13:A182),"")</f>
        <v/>
      </c>
      <c r="B183" s="97"/>
      <c r="C183" s="97"/>
      <c r="D183" s="97"/>
      <c r="E183" s="98"/>
      <c r="F183" s="99"/>
      <c r="G183" s="100"/>
      <c r="H183" s="100"/>
      <c r="I183" s="100"/>
      <c r="J183" s="100"/>
      <c r="K183" s="100"/>
      <c r="L183" s="101"/>
      <c r="M183" s="102"/>
      <c r="N183" s="102"/>
      <c r="O183" s="159" t="str">
        <f t="shared" si="6"/>
        <v/>
      </c>
      <c r="P183" s="160" t="str">
        <f>IF(M183&lt;&gt;"",IF(M183&gt;='Bitni podaci'!$B$2,IF(M183&lt;'Bitni podaci'!$C$2,1,2),0),"")</f>
        <v/>
      </c>
      <c r="Q183" s="103"/>
      <c r="R183" s="159" t="str">
        <f t="shared" si="7"/>
        <v/>
      </c>
      <c r="S183" s="115"/>
      <c r="T183" s="154" t="str">
        <f>IF(AND(S183&lt;&gt;"",ISNUMBER(S183)),IF(S183&lt;='Bitni podaci'!$B$1,1,0),"")</f>
        <v/>
      </c>
      <c r="U183" s="165" t="str">
        <f t="shared" si="8"/>
        <v/>
      </c>
    </row>
    <row r="184" spans="1:21" ht="21.95" customHeight="1" x14ac:dyDescent="0.2">
      <c r="A184" s="181" t="str">
        <f>IF(B184&lt;&gt;"",ROWS($A$13:A184)-COUNTBLANK($A$13:A183),"")</f>
        <v/>
      </c>
      <c r="B184" s="97"/>
      <c r="C184" s="97"/>
      <c r="D184" s="97"/>
      <c r="E184" s="98"/>
      <c r="F184" s="99"/>
      <c r="G184" s="100"/>
      <c r="H184" s="100"/>
      <c r="I184" s="100"/>
      <c r="J184" s="100"/>
      <c r="K184" s="100"/>
      <c r="L184" s="101"/>
      <c r="M184" s="102"/>
      <c r="N184" s="102"/>
      <c r="O184" s="159" t="str">
        <f t="shared" si="6"/>
        <v/>
      </c>
      <c r="P184" s="160" t="str">
        <f>IF(M184&lt;&gt;"",IF(M184&gt;='Bitni podaci'!$B$2,IF(M184&lt;'Bitni podaci'!$C$2,1,2),0),"")</f>
        <v/>
      </c>
      <c r="Q184" s="103"/>
      <c r="R184" s="159" t="str">
        <f t="shared" si="7"/>
        <v/>
      </c>
      <c r="S184" s="115"/>
      <c r="T184" s="154" t="str">
        <f>IF(AND(S184&lt;&gt;"",ISNUMBER(S184)),IF(S184&lt;='Bitni podaci'!$B$1,1,0),"")</f>
        <v/>
      </c>
      <c r="U184" s="165" t="str">
        <f t="shared" si="8"/>
        <v/>
      </c>
    </row>
    <row r="185" spans="1:21" ht="21.95" customHeight="1" x14ac:dyDescent="0.2">
      <c r="A185" s="181" t="str">
        <f>IF(B185&lt;&gt;"",ROWS($A$13:A185)-COUNTBLANK($A$13:A184),"")</f>
        <v/>
      </c>
      <c r="B185" s="97"/>
      <c r="C185" s="97"/>
      <c r="D185" s="97"/>
      <c r="E185" s="98"/>
      <c r="F185" s="99"/>
      <c r="G185" s="100"/>
      <c r="H185" s="100"/>
      <c r="I185" s="100"/>
      <c r="J185" s="100"/>
      <c r="K185" s="100"/>
      <c r="L185" s="101"/>
      <c r="M185" s="102"/>
      <c r="N185" s="102"/>
      <c r="O185" s="159" t="str">
        <f t="shared" si="6"/>
        <v/>
      </c>
      <c r="P185" s="160" t="str">
        <f>IF(M185&lt;&gt;"",IF(M185&gt;='Bitni podaci'!$B$2,IF(M185&lt;'Bitni podaci'!$C$2,1,2),0),"")</f>
        <v/>
      </c>
      <c r="Q185" s="103"/>
      <c r="R185" s="159" t="str">
        <f t="shared" si="7"/>
        <v/>
      </c>
      <c r="S185" s="115"/>
      <c r="T185" s="154" t="str">
        <f>IF(AND(S185&lt;&gt;"",ISNUMBER(S185)),IF(S185&lt;='Bitni podaci'!$B$1,1,0),"")</f>
        <v/>
      </c>
      <c r="U185" s="165" t="str">
        <f t="shared" si="8"/>
        <v/>
      </c>
    </row>
    <row r="186" spans="1:21" ht="21.95" customHeight="1" x14ac:dyDescent="0.2">
      <c r="A186" s="181" t="str">
        <f>IF(B186&lt;&gt;"",ROWS($A$13:A186)-COUNTBLANK($A$13:A185),"")</f>
        <v/>
      </c>
      <c r="B186" s="97"/>
      <c r="C186" s="97"/>
      <c r="D186" s="97"/>
      <c r="E186" s="98"/>
      <c r="F186" s="99"/>
      <c r="G186" s="100"/>
      <c r="H186" s="100"/>
      <c r="I186" s="100"/>
      <c r="J186" s="100"/>
      <c r="K186" s="100"/>
      <c r="L186" s="101"/>
      <c r="M186" s="102"/>
      <c r="N186" s="102"/>
      <c r="O186" s="159" t="str">
        <f t="shared" si="6"/>
        <v/>
      </c>
      <c r="P186" s="160" t="str">
        <f>IF(M186&lt;&gt;"",IF(M186&gt;='Bitni podaci'!$B$2,IF(M186&lt;'Bitni podaci'!$C$2,1,2),0),"")</f>
        <v/>
      </c>
      <c r="Q186" s="103"/>
      <c r="R186" s="159" t="str">
        <f t="shared" si="7"/>
        <v/>
      </c>
      <c r="S186" s="115"/>
      <c r="T186" s="154" t="str">
        <f>IF(AND(S186&lt;&gt;"",ISNUMBER(S186)),IF(S186&lt;='Bitni podaci'!$B$1,1,0),"")</f>
        <v/>
      </c>
      <c r="U186" s="165" t="str">
        <f t="shared" si="8"/>
        <v/>
      </c>
    </row>
    <row r="187" spans="1:21" ht="21.95" customHeight="1" x14ac:dyDescent="0.2">
      <c r="A187" s="181" t="str">
        <f>IF(B187&lt;&gt;"",ROWS($A$13:A187)-COUNTBLANK($A$13:A186),"")</f>
        <v/>
      </c>
      <c r="B187" s="97"/>
      <c r="C187" s="97"/>
      <c r="D187" s="97"/>
      <c r="E187" s="98"/>
      <c r="F187" s="99"/>
      <c r="G187" s="100"/>
      <c r="H187" s="100"/>
      <c r="I187" s="100"/>
      <c r="J187" s="100"/>
      <c r="K187" s="100"/>
      <c r="L187" s="101"/>
      <c r="M187" s="102"/>
      <c r="N187" s="102"/>
      <c r="O187" s="159" t="str">
        <f t="shared" si="6"/>
        <v/>
      </c>
      <c r="P187" s="160" t="str">
        <f>IF(M187&lt;&gt;"",IF(M187&gt;='Bitni podaci'!$B$2,IF(M187&lt;'Bitni podaci'!$C$2,1,2),0),"")</f>
        <v/>
      </c>
      <c r="Q187" s="103"/>
      <c r="R187" s="159" t="str">
        <f t="shared" si="7"/>
        <v/>
      </c>
      <c r="S187" s="115"/>
      <c r="T187" s="154" t="str">
        <f>IF(AND(S187&lt;&gt;"",ISNUMBER(S187)),IF(S187&lt;='Bitni podaci'!$B$1,1,0),"")</f>
        <v/>
      </c>
      <c r="U187" s="165" t="str">
        <f t="shared" si="8"/>
        <v/>
      </c>
    </row>
    <row r="188" spans="1:21" ht="21.95" customHeight="1" x14ac:dyDescent="0.2">
      <c r="A188" s="181" t="str">
        <f>IF(B188&lt;&gt;"",ROWS($A$13:A188)-COUNTBLANK($A$13:A187),"")</f>
        <v/>
      </c>
      <c r="B188" s="97"/>
      <c r="C188" s="97"/>
      <c r="D188" s="97"/>
      <c r="E188" s="98"/>
      <c r="F188" s="99"/>
      <c r="G188" s="100"/>
      <c r="H188" s="100"/>
      <c r="I188" s="100"/>
      <c r="J188" s="100"/>
      <c r="K188" s="100"/>
      <c r="L188" s="101"/>
      <c r="M188" s="102"/>
      <c r="N188" s="102"/>
      <c r="O188" s="159" t="str">
        <f t="shared" si="6"/>
        <v/>
      </c>
      <c r="P188" s="160" t="str">
        <f>IF(M188&lt;&gt;"",IF(M188&gt;='Bitni podaci'!$B$2,IF(M188&lt;'Bitni podaci'!$C$2,1,2),0),"")</f>
        <v/>
      </c>
      <c r="Q188" s="103"/>
      <c r="R188" s="159" t="str">
        <f t="shared" si="7"/>
        <v/>
      </c>
      <c r="S188" s="115"/>
      <c r="T188" s="154" t="str">
        <f>IF(AND(S188&lt;&gt;"",ISNUMBER(S188)),IF(S188&lt;='Bitni podaci'!$B$1,1,0),"")</f>
        <v/>
      </c>
      <c r="U188" s="165" t="str">
        <f t="shared" si="8"/>
        <v/>
      </c>
    </row>
    <row r="189" spans="1:21" ht="21.95" customHeight="1" x14ac:dyDescent="0.2">
      <c r="A189" s="181" t="str">
        <f>IF(B189&lt;&gt;"",ROWS($A$13:A189)-COUNTBLANK($A$13:A188),"")</f>
        <v/>
      </c>
      <c r="B189" s="97"/>
      <c r="C189" s="97"/>
      <c r="D189" s="97"/>
      <c r="E189" s="98"/>
      <c r="F189" s="99"/>
      <c r="G189" s="100"/>
      <c r="H189" s="100"/>
      <c r="I189" s="100"/>
      <c r="J189" s="100"/>
      <c r="K189" s="100"/>
      <c r="L189" s="101"/>
      <c r="M189" s="102"/>
      <c r="N189" s="102"/>
      <c r="O189" s="159" t="str">
        <f t="shared" si="6"/>
        <v/>
      </c>
      <c r="P189" s="160" t="str">
        <f>IF(M189&lt;&gt;"",IF(M189&gt;='Bitni podaci'!$B$2,IF(M189&lt;'Bitni podaci'!$C$2,1,2),0),"")</f>
        <v/>
      </c>
      <c r="Q189" s="103"/>
      <c r="R189" s="159" t="str">
        <f t="shared" si="7"/>
        <v/>
      </c>
      <c r="S189" s="115"/>
      <c r="T189" s="154" t="str">
        <f>IF(AND(S189&lt;&gt;"",ISNUMBER(S189)),IF(S189&lt;='Bitni podaci'!$B$1,1,0),"")</f>
        <v/>
      </c>
      <c r="U189" s="165" t="str">
        <f t="shared" si="8"/>
        <v/>
      </c>
    </row>
    <row r="190" spans="1:21" ht="21.95" customHeight="1" x14ac:dyDescent="0.2">
      <c r="A190" s="181" t="str">
        <f>IF(B190&lt;&gt;"",ROWS($A$13:A190)-COUNTBLANK($A$13:A189),"")</f>
        <v/>
      </c>
      <c r="B190" s="97"/>
      <c r="C190" s="97"/>
      <c r="D190" s="97"/>
      <c r="E190" s="98"/>
      <c r="F190" s="99"/>
      <c r="G190" s="100"/>
      <c r="H190" s="100"/>
      <c r="I190" s="100"/>
      <c r="J190" s="100"/>
      <c r="K190" s="100"/>
      <c r="L190" s="101"/>
      <c r="M190" s="102"/>
      <c r="N190" s="102"/>
      <c r="O190" s="159" t="str">
        <f t="shared" si="6"/>
        <v/>
      </c>
      <c r="P190" s="160" t="str">
        <f>IF(M190&lt;&gt;"",IF(M190&gt;='Bitni podaci'!$B$2,IF(M190&lt;'Bitni podaci'!$C$2,1,2),0),"")</f>
        <v/>
      </c>
      <c r="Q190" s="103"/>
      <c r="R190" s="159" t="str">
        <f t="shared" si="7"/>
        <v/>
      </c>
      <c r="S190" s="115"/>
      <c r="T190" s="154" t="str">
        <f>IF(AND(S190&lt;&gt;"",ISNUMBER(S190)),IF(S190&lt;='Bitni podaci'!$B$1,1,0),"")</f>
        <v/>
      </c>
      <c r="U190" s="165" t="str">
        <f t="shared" si="8"/>
        <v/>
      </c>
    </row>
    <row r="191" spans="1:21" ht="21.95" customHeight="1" x14ac:dyDescent="0.2">
      <c r="A191" s="181" t="str">
        <f>IF(B191&lt;&gt;"",ROWS($A$13:A191)-COUNTBLANK($A$13:A190),"")</f>
        <v/>
      </c>
      <c r="B191" s="97"/>
      <c r="C191" s="97"/>
      <c r="D191" s="97"/>
      <c r="E191" s="98"/>
      <c r="F191" s="99"/>
      <c r="G191" s="100"/>
      <c r="H191" s="100"/>
      <c r="I191" s="100"/>
      <c r="J191" s="100"/>
      <c r="K191" s="100"/>
      <c r="L191" s="101"/>
      <c r="M191" s="102"/>
      <c r="N191" s="102"/>
      <c r="O191" s="159" t="str">
        <f t="shared" si="6"/>
        <v/>
      </c>
      <c r="P191" s="160" t="str">
        <f>IF(M191&lt;&gt;"",IF(M191&gt;='Bitni podaci'!$B$2,IF(M191&lt;'Bitni podaci'!$C$2,1,2),0),"")</f>
        <v/>
      </c>
      <c r="Q191" s="103"/>
      <c r="R191" s="159" t="str">
        <f t="shared" si="7"/>
        <v/>
      </c>
      <c r="S191" s="115"/>
      <c r="T191" s="154" t="str">
        <f>IF(AND(S191&lt;&gt;"",ISNUMBER(S191)),IF(S191&lt;='Bitni podaci'!$B$1,1,0),"")</f>
        <v/>
      </c>
      <c r="U191" s="165" t="str">
        <f t="shared" si="8"/>
        <v/>
      </c>
    </row>
    <row r="192" spans="1:21" ht="21.95" customHeight="1" x14ac:dyDescent="0.2">
      <c r="A192" s="181" t="str">
        <f>IF(B192&lt;&gt;"",ROWS($A$13:A192)-COUNTBLANK($A$13:A191),"")</f>
        <v/>
      </c>
      <c r="B192" s="97"/>
      <c r="C192" s="97"/>
      <c r="D192" s="97"/>
      <c r="E192" s="98"/>
      <c r="F192" s="99"/>
      <c r="G192" s="100"/>
      <c r="H192" s="100"/>
      <c r="I192" s="100"/>
      <c r="J192" s="100"/>
      <c r="K192" s="100"/>
      <c r="L192" s="101"/>
      <c r="M192" s="102"/>
      <c r="N192" s="102"/>
      <c r="O192" s="159" t="str">
        <f t="shared" si="6"/>
        <v/>
      </c>
      <c r="P192" s="160" t="str">
        <f>IF(M192&lt;&gt;"",IF(M192&gt;='Bitni podaci'!$B$2,IF(M192&lt;'Bitni podaci'!$C$2,1,2),0),"")</f>
        <v/>
      </c>
      <c r="Q192" s="103"/>
      <c r="R192" s="159" t="str">
        <f t="shared" si="7"/>
        <v/>
      </c>
      <c r="S192" s="115"/>
      <c r="T192" s="154" t="str">
        <f>IF(AND(S192&lt;&gt;"",ISNUMBER(S192)),IF(S192&lt;='Bitni podaci'!$B$1,1,0),"")</f>
        <v/>
      </c>
      <c r="U192" s="165" t="str">
        <f t="shared" si="8"/>
        <v/>
      </c>
    </row>
    <row r="193" spans="1:21" ht="21.95" customHeight="1" x14ac:dyDescent="0.2">
      <c r="A193" s="181" t="str">
        <f>IF(B193&lt;&gt;"",ROWS($A$13:A193)-COUNTBLANK($A$13:A192),"")</f>
        <v/>
      </c>
      <c r="B193" s="97"/>
      <c r="C193" s="97"/>
      <c r="D193" s="97"/>
      <c r="E193" s="98"/>
      <c r="F193" s="99"/>
      <c r="G193" s="100"/>
      <c r="H193" s="100"/>
      <c r="I193" s="100"/>
      <c r="J193" s="100"/>
      <c r="K193" s="100"/>
      <c r="L193" s="101"/>
      <c r="M193" s="102"/>
      <c r="N193" s="102"/>
      <c r="O193" s="159" t="str">
        <f t="shared" si="6"/>
        <v/>
      </c>
      <c r="P193" s="160" t="str">
        <f>IF(M193&lt;&gt;"",IF(M193&gt;='Bitni podaci'!$B$2,IF(M193&lt;'Bitni podaci'!$C$2,1,2),0),"")</f>
        <v/>
      </c>
      <c r="Q193" s="103"/>
      <c r="R193" s="159" t="str">
        <f t="shared" si="7"/>
        <v/>
      </c>
      <c r="S193" s="115"/>
      <c r="T193" s="154" t="str">
        <f>IF(AND(S193&lt;&gt;"",ISNUMBER(S193)),IF(S193&lt;='Bitni podaci'!$B$1,1,0),"")</f>
        <v/>
      </c>
      <c r="U193" s="165" t="str">
        <f t="shared" si="8"/>
        <v/>
      </c>
    </row>
    <row r="194" spans="1:21" ht="21.95" customHeight="1" x14ac:dyDescent="0.2">
      <c r="A194" s="181" t="str">
        <f>IF(B194&lt;&gt;"",ROWS($A$13:A194)-COUNTBLANK($A$13:A193),"")</f>
        <v/>
      </c>
      <c r="B194" s="97"/>
      <c r="C194" s="97"/>
      <c r="D194" s="97"/>
      <c r="E194" s="98"/>
      <c r="F194" s="99"/>
      <c r="G194" s="100"/>
      <c r="H194" s="100"/>
      <c r="I194" s="100"/>
      <c r="J194" s="100"/>
      <c r="K194" s="100"/>
      <c r="L194" s="101"/>
      <c r="M194" s="102"/>
      <c r="N194" s="102"/>
      <c r="O194" s="159" t="str">
        <f t="shared" si="6"/>
        <v/>
      </c>
      <c r="P194" s="160" t="str">
        <f>IF(M194&lt;&gt;"",IF(M194&gt;='Bitni podaci'!$B$2,IF(M194&lt;'Bitni podaci'!$C$2,1,2),0),"")</f>
        <v/>
      </c>
      <c r="Q194" s="103"/>
      <c r="R194" s="159" t="str">
        <f t="shared" si="7"/>
        <v/>
      </c>
      <c r="S194" s="115"/>
      <c r="T194" s="154" t="str">
        <f>IF(AND(S194&lt;&gt;"",ISNUMBER(S194)),IF(S194&lt;='Bitni podaci'!$B$1,1,0),"")</f>
        <v/>
      </c>
      <c r="U194" s="165" t="str">
        <f t="shared" si="8"/>
        <v/>
      </c>
    </row>
    <row r="195" spans="1:21" ht="21.95" customHeight="1" x14ac:dyDescent="0.2">
      <c r="A195" s="181" t="str">
        <f>IF(B195&lt;&gt;"",ROWS($A$13:A195)-COUNTBLANK($A$13:A194),"")</f>
        <v/>
      </c>
      <c r="B195" s="97"/>
      <c r="C195" s="97"/>
      <c r="D195" s="97"/>
      <c r="E195" s="98"/>
      <c r="F195" s="99"/>
      <c r="G195" s="100"/>
      <c r="H195" s="100"/>
      <c r="I195" s="100"/>
      <c r="J195" s="100"/>
      <c r="K195" s="100"/>
      <c r="L195" s="101"/>
      <c r="M195" s="102"/>
      <c r="N195" s="102"/>
      <c r="O195" s="159" t="str">
        <f t="shared" si="6"/>
        <v/>
      </c>
      <c r="P195" s="160" t="str">
        <f>IF(M195&lt;&gt;"",IF(M195&gt;='Bitni podaci'!$B$2,IF(M195&lt;'Bitni podaci'!$C$2,1,2),0),"")</f>
        <v/>
      </c>
      <c r="Q195" s="103"/>
      <c r="R195" s="159" t="str">
        <f t="shared" si="7"/>
        <v/>
      </c>
      <c r="S195" s="115"/>
      <c r="T195" s="154" t="str">
        <f>IF(AND(S195&lt;&gt;"",ISNUMBER(S195)),IF(S195&lt;='Bitni podaci'!$B$1,1,0),"")</f>
        <v/>
      </c>
      <c r="U195" s="165" t="str">
        <f t="shared" si="8"/>
        <v/>
      </c>
    </row>
    <row r="196" spans="1:21" ht="21.95" customHeight="1" x14ac:dyDescent="0.2">
      <c r="A196" s="181" t="str">
        <f>IF(B196&lt;&gt;"",ROWS($A$13:A196)-COUNTBLANK($A$13:A195),"")</f>
        <v/>
      </c>
      <c r="B196" s="97"/>
      <c r="C196" s="97"/>
      <c r="D196" s="97"/>
      <c r="E196" s="98"/>
      <c r="F196" s="99"/>
      <c r="G196" s="100"/>
      <c r="H196" s="100"/>
      <c r="I196" s="100"/>
      <c r="J196" s="100"/>
      <c r="K196" s="100"/>
      <c r="L196" s="101"/>
      <c r="M196" s="102"/>
      <c r="N196" s="102"/>
      <c r="O196" s="159" t="str">
        <f t="shared" si="6"/>
        <v/>
      </c>
      <c r="P196" s="160" t="str">
        <f>IF(M196&lt;&gt;"",IF(M196&gt;='Bitni podaci'!$B$2,IF(M196&lt;'Bitni podaci'!$C$2,1,2),0),"")</f>
        <v/>
      </c>
      <c r="Q196" s="103"/>
      <c r="R196" s="159" t="str">
        <f t="shared" si="7"/>
        <v/>
      </c>
      <c r="S196" s="115"/>
      <c r="T196" s="154" t="str">
        <f>IF(AND(S196&lt;&gt;"",ISNUMBER(S196)),IF(S196&lt;='Bitni podaci'!$B$1,1,0),"")</f>
        <v/>
      </c>
      <c r="U196" s="165" t="str">
        <f t="shared" si="8"/>
        <v/>
      </c>
    </row>
    <row r="197" spans="1:21" ht="21.95" customHeight="1" x14ac:dyDescent="0.2">
      <c r="A197" s="181" t="str">
        <f>IF(B197&lt;&gt;"",ROWS($A$13:A197)-COUNTBLANK($A$13:A196),"")</f>
        <v/>
      </c>
      <c r="B197" s="97"/>
      <c r="C197" s="97"/>
      <c r="D197" s="97"/>
      <c r="E197" s="98"/>
      <c r="F197" s="99"/>
      <c r="G197" s="100"/>
      <c r="H197" s="100"/>
      <c r="I197" s="100"/>
      <c r="J197" s="100"/>
      <c r="K197" s="100"/>
      <c r="L197" s="101"/>
      <c r="M197" s="102"/>
      <c r="N197" s="102"/>
      <c r="O197" s="159" t="str">
        <f t="shared" si="6"/>
        <v/>
      </c>
      <c r="P197" s="160" t="str">
        <f>IF(M197&lt;&gt;"",IF(M197&gt;='Bitni podaci'!$B$2,IF(M197&lt;'Bitni podaci'!$C$2,1,2),0),"")</f>
        <v/>
      </c>
      <c r="Q197" s="103"/>
      <c r="R197" s="159" t="str">
        <f t="shared" si="7"/>
        <v/>
      </c>
      <c r="S197" s="115"/>
      <c r="T197" s="154" t="str">
        <f>IF(AND(S197&lt;&gt;"",ISNUMBER(S197)),IF(S197&lt;='Bitni podaci'!$B$1,1,0),"")</f>
        <v/>
      </c>
      <c r="U197" s="165" t="str">
        <f t="shared" si="8"/>
        <v/>
      </c>
    </row>
    <row r="198" spans="1:21" ht="21.95" customHeight="1" x14ac:dyDescent="0.2">
      <c r="A198" s="181" t="str">
        <f>IF(B198&lt;&gt;"",ROWS($A$13:A198)-COUNTBLANK($A$13:A197),"")</f>
        <v/>
      </c>
      <c r="B198" s="97"/>
      <c r="C198" s="97"/>
      <c r="D198" s="97"/>
      <c r="E198" s="98"/>
      <c r="F198" s="99"/>
      <c r="G198" s="100"/>
      <c r="H198" s="100"/>
      <c r="I198" s="100"/>
      <c r="J198" s="100"/>
      <c r="K198" s="100"/>
      <c r="L198" s="101"/>
      <c r="M198" s="102"/>
      <c r="N198" s="102"/>
      <c r="O198" s="159" t="str">
        <f t="shared" si="6"/>
        <v/>
      </c>
      <c r="P198" s="160" t="str">
        <f>IF(M198&lt;&gt;"",IF(M198&gt;='Bitni podaci'!$B$2,IF(M198&lt;'Bitni podaci'!$C$2,1,2),0),"")</f>
        <v/>
      </c>
      <c r="Q198" s="103"/>
      <c r="R198" s="159" t="str">
        <f t="shared" si="7"/>
        <v/>
      </c>
      <c r="S198" s="115"/>
      <c r="T198" s="154" t="str">
        <f>IF(AND(S198&lt;&gt;"",ISNUMBER(S198)),IF(S198&lt;='Bitni podaci'!$B$1,1,0),"")</f>
        <v/>
      </c>
      <c r="U198" s="165" t="str">
        <f t="shared" si="8"/>
        <v/>
      </c>
    </row>
    <row r="199" spans="1:21" ht="21.95" customHeight="1" x14ac:dyDescent="0.2">
      <c r="A199" s="181" t="str">
        <f>IF(B199&lt;&gt;"",ROWS($A$13:A199)-COUNTBLANK($A$13:A198),"")</f>
        <v/>
      </c>
      <c r="B199" s="97"/>
      <c r="C199" s="97"/>
      <c r="D199" s="97"/>
      <c r="E199" s="98"/>
      <c r="F199" s="99"/>
      <c r="G199" s="100"/>
      <c r="H199" s="100"/>
      <c r="I199" s="100"/>
      <c r="J199" s="100"/>
      <c r="K199" s="100"/>
      <c r="L199" s="101"/>
      <c r="M199" s="102"/>
      <c r="N199" s="102"/>
      <c r="O199" s="159" t="str">
        <f t="shared" si="6"/>
        <v/>
      </c>
      <c r="P199" s="160" t="str">
        <f>IF(M199&lt;&gt;"",IF(M199&gt;='Bitni podaci'!$B$2,IF(M199&lt;'Bitni podaci'!$C$2,1,2),0),"")</f>
        <v/>
      </c>
      <c r="Q199" s="103"/>
      <c r="R199" s="159" t="str">
        <f t="shared" si="7"/>
        <v/>
      </c>
      <c r="S199" s="115"/>
      <c r="T199" s="154" t="str">
        <f>IF(AND(S199&lt;&gt;"",ISNUMBER(S199)),IF(S199&lt;='Bitni podaci'!$B$1,1,0),"")</f>
        <v/>
      </c>
      <c r="U199" s="165" t="str">
        <f t="shared" si="8"/>
        <v/>
      </c>
    </row>
    <row r="200" spans="1:21" ht="21.95" customHeight="1" x14ac:dyDescent="0.2">
      <c r="A200" s="181" t="str">
        <f>IF(B200&lt;&gt;"",ROWS($A$13:A200)-COUNTBLANK($A$13:A199),"")</f>
        <v/>
      </c>
      <c r="B200" s="97"/>
      <c r="C200" s="97"/>
      <c r="D200" s="97"/>
      <c r="E200" s="98"/>
      <c r="F200" s="99"/>
      <c r="G200" s="100"/>
      <c r="H200" s="100"/>
      <c r="I200" s="100"/>
      <c r="J200" s="100"/>
      <c r="K200" s="100"/>
      <c r="L200" s="101"/>
      <c r="M200" s="102"/>
      <c r="N200" s="102"/>
      <c r="O200" s="159" t="str">
        <f t="shared" si="6"/>
        <v/>
      </c>
      <c r="P200" s="160" t="str">
        <f>IF(M200&lt;&gt;"",IF(M200&gt;='Bitni podaci'!$B$2,IF(M200&lt;'Bitni podaci'!$C$2,1,2),0),"")</f>
        <v/>
      </c>
      <c r="Q200" s="103"/>
      <c r="R200" s="159" t="str">
        <f t="shared" si="7"/>
        <v/>
      </c>
      <c r="S200" s="115"/>
      <c r="T200" s="154" t="str">
        <f>IF(AND(S200&lt;&gt;"",ISNUMBER(S200)),IF(S200&lt;='Bitni podaci'!$B$1,1,0),"")</f>
        <v/>
      </c>
      <c r="U200" s="165" t="str">
        <f t="shared" si="8"/>
        <v/>
      </c>
    </row>
    <row r="201" spans="1:21" ht="21.95" customHeight="1" x14ac:dyDescent="0.2">
      <c r="A201" s="181" t="str">
        <f>IF(B201&lt;&gt;"",ROWS($A$13:A201)-COUNTBLANK($A$13:A200),"")</f>
        <v/>
      </c>
      <c r="B201" s="97"/>
      <c r="C201" s="97"/>
      <c r="D201" s="97"/>
      <c r="E201" s="98"/>
      <c r="F201" s="99"/>
      <c r="G201" s="100"/>
      <c r="H201" s="100"/>
      <c r="I201" s="100"/>
      <c r="J201" s="100"/>
      <c r="K201" s="100"/>
      <c r="L201" s="101"/>
      <c r="M201" s="102"/>
      <c r="N201" s="102"/>
      <c r="O201" s="159" t="str">
        <f t="shared" si="6"/>
        <v/>
      </c>
      <c r="P201" s="160" t="str">
        <f>IF(M201&lt;&gt;"",IF(M201&gt;='Bitni podaci'!$B$2,IF(M201&lt;'Bitni podaci'!$C$2,1,2),0),"")</f>
        <v/>
      </c>
      <c r="Q201" s="103"/>
      <c r="R201" s="159" t="str">
        <f t="shared" si="7"/>
        <v/>
      </c>
      <c r="S201" s="115"/>
      <c r="T201" s="154" t="str">
        <f>IF(AND(S201&lt;&gt;"",ISNUMBER(S201)),IF(S201&lt;='Bitni podaci'!$B$1,1,0),"")</f>
        <v/>
      </c>
      <c r="U201" s="165" t="str">
        <f t="shared" si="8"/>
        <v/>
      </c>
    </row>
    <row r="202" spans="1:21" ht="21.95" customHeight="1" x14ac:dyDescent="0.2">
      <c r="A202" s="181" t="str">
        <f>IF(B202&lt;&gt;"",ROWS($A$13:A202)-COUNTBLANK($A$13:A201),"")</f>
        <v/>
      </c>
      <c r="B202" s="97"/>
      <c r="C202" s="97"/>
      <c r="D202" s="97"/>
      <c r="E202" s="98"/>
      <c r="F202" s="99"/>
      <c r="G202" s="100"/>
      <c r="H202" s="100"/>
      <c r="I202" s="100"/>
      <c r="J202" s="100"/>
      <c r="K202" s="100"/>
      <c r="L202" s="101"/>
      <c r="M202" s="102"/>
      <c r="N202" s="102"/>
      <c r="O202" s="159" t="str">
        <f t="shared" si="6"/>
        <v/>
      </c>
      <c r="P202" s="160" t="str">
        <f>IF(M202&lt;&gt;"",IF(M202&gt;='Bitni podaci'!$B$2,IF(M202&lt;'Bitni podaci'!$C$2,1,2),0),"")</f>
        <v/>
      </c>
      <c r="Q202" s="103"/>
      <c r="R202" s="159" t="str">
        <f t="shared" si="7"/>
        <v/>
      </c>
      <c r="S202" s="115"/>
      <c r="T202" s="154" t="str">
        <f>IF(AND(S202&lt;&gt;"",ISNUMBER(S202)),IF(S202&lt;='Bitni podaci'!$B$1,1,0),"")</f>
        <v/>
      </c>
      <c r="U202" s="165" t="str">
        <f t="shared" si="8"/>
        <v/>
      </c>
    </row>
    <row r="203" spans="1:21" ht="21.95" customHeight="1" x14ac:dyDescent="0.2">
      <c r="A203" s="181" t="str">
        <f>IF(B203&lt;&gt;"",ROWS($A$13:A203)-COUNTBLANK($A$13:A202),"")</f>
        <v/>
      </c>
      <c r="B203" s="97"/>
      <c r="C203" s="97"/>
      <c r="D203" s="97"/>
      <c r="E203" s="98"/>
      <c r="F203" s="99"/>
      <c r="G203" s="100"/>
      <c r="H203" s="100"/>
      <c r="I203" s="100"/>
      <c r="J203" s="100"/>
      <c r="K203" s="100"/>
      <c r="L203" s="101"/>
      <c r="M203" s="102"/>
      <c r="N203" s="102"/>
      <c r="O203" s="159" t="str">
        <f t="shared" si="6"/>
        <v/>
      </c>
      <c r="P203" s="160" t="str">
        <f>IF(M203&lt;&gt;"",IF(M203&gt;='Bitni podaci'!$B$2,IF(M203&lt;'Bitni podaci'!$C$2,1,2),0),"")</f>
        <v/>
      </c>
      <c r="Q203" s="103"/>
      <c r="R203" s="159" t="str">
        <f t="shared" si="7"/>
        <v/>
      </c>
      <c r="S203" s="115"/>
      <c r="T203" s="154" t="str">
        <f>IF(AND(S203&lt;&gt;"",ISNUMBER(S203)),IF(S203&lt;='Bitni podaci'!$B$1,1,0),"")</f>
        <v/>
      </c>
      <c r="U203" s="165" t="str">
        <f t="shared" si="8"/>
        <v/>
      </c>
    </row>
    <row r="204" spans="1:21" ht="21.95" customHeight="1" x14ac:dyDescent="0.2">
      <c r="A204" s="181" t="str">
        <f>IF(B204&lt;&gt;"",ROWS($A$13:A204)-COUNTBLANK($A$13:A203),"")</f>
        <v/>
      </c>
      <c r="B204" s="97"/>
      <c r="C204" s="97"/>
      <c r="D204" s="97"/>
      <c r="E204" s="98"/>
      <c r="F204" s="99"/>
      <c r="G204" s="100"/>
      <c r="H204" s="100"/>
      <c r="I204" s="100"/>
      <c r="J204" s="100"/>
      <c r="K204" s="100"/>
      <c r="L204" s="101"/>
      <c r="M204" s="102"/>
      <c r="N204" s="102"/>
      <c r="O204" s="159" t="str">
        <f t="shared" si="6"/>
        <v/>
      </c>
      <c r="P204" s="160" t="str">
        <f>IF(M204&lt;&gt;"",IF(M204&gt;='Bitni podaci'!$B$2,IF(M204&lt;'Bitni podaci'!$C$2,1,2),0),"")</f>
        <v/>
      </c>
      <c r="Q204" s="103"/>
      <c r="R204" s="159" t="str">
        <f t="shared" si="7"/>
        <v/>
      </c>
      <c r="S204" s="115"/>
      <c r="T204" s="154" t="str">
        <f>IF(AND(S204&lt;&gt;"",ISNUMBER(S204)),IF(S204&lt;='Bitni podaci'!$B$1,1,0),"")</f>
        <v/>
      </c>
      <c r="U204" s="165" t="str">
        <f t="shared" si="8"/>
        <v/>
      </c>
    </row>
    <row r="205" spans="1:21" ht="21.95" customHeight="1" x14ac:dyDescent="0.2">
      <c r="A205" s="181" t="str">
        <f>IF(B205&lt;&gt;"",ROWS($A$13:A205)-COUNTBLANK($A$13:A204),"")</f>
        <v/>
      </c>
      <c r="B205" s="97"/>
      <c r="C205" s="97"/>
      <c r="D205" s="97"/>
      <c r="E205" s="98"/>
      <c r="F205" s="99"/>
      <c r="G205" s="100"/>
      <c r="H205" s="100"/>
      <c r="I205" s="100"/>
      <c r="J205" s="100"/>
      <c r="K205" s="100"/>
      <c r="L205" s="101"/>
      <c r="M205" s="102"/>
      <c r="N205" s="102"/>
      <c r="O205" s="159" t="str">
        <f t="shared" si="6"/>
        <v/>
      </c>
      <c r="P205" s="160" t="str">
        <f>IF(M205&lt;&gt;"",IF(M205&gt;='Bitni podaci'!$B$2,IF(M205&lt;'Bitni podaci'!$C$2,1,2),0),"")</f>
        <v/>
      </c>
      <c r="Q205" s="103"/>
      <c r="R205" s="159" t="str">
        <f t="shared" si="7"/>
        <v/>
      </c>
      <c r="S205" s="115"/>
      <c r="T205" s="154" t="str">
        <f>IF(AND(S205&lt;&gt;"",ISNUMBER(S205)),IF(S205&lt;='Bitni podaci'!$B$1,1,0),"")</f>
        <v/>
      </c>
      <c r="U205" s="165" t="str">
        <f t="shared" si="8"/>
        <v/>
      </c>
    </row>
    <row r="206" spans="1:21" ht="21.95" customHeight="1" x14ac:dyDescent="0.2">
      <c r="A206" s="181" t="str">
        <f>IF(B206&lt;&gt;"",ROWS($A$13:A206)-COUNTBLANK($A$13:A205),"")</f>
        <v/>
      </c>
      <c r="B206" s="97"/>
      <c r="C206" s="97"/>
      <c r="D206" s="97"/>
      <c r="E206" s="98"/>
      <c r="F206" s="99"/>
      <c r="G206" s="100"/>
      <c r="H206" s="100"/>
      <c r="I206" s="100"/>
      <c r="J206" s="100"/>
      <c r="K206" s="100"/>
      <c r="L206" s="101"/>
      <c r="M206" s="102"/>
      <c r="N206" s="102"/>
      <c r="O206" s="159" t="str">
        <f t="shared" ref="O206:O269" si="9">IF(AND(M206&lt;&gt;"",AND(ISNUMBER(N206),N206&lt;&gt;"")),IF(M206/N206&gt;60,60,M206/N206),"")</f>
        <v/>
      </c>
      <c r="P206" s="160" t="str">
        <f>IF(M206&lt;&gt;"",IF(M206&gt;='Bitni podaci'!$B$2,IF(M206&lt;'Bitni podaci'!$C$2,1,2),0),"")</f>
        <v/>
      </c>
      <c r="Q206" s="103"/>
      <c r="R206" s="159" t="str">
        <f t="shared" ref="R206:R269" si="10">IF(AND(Q206&lt;&gt;"",O206&lt;&gt;"",P206&lt;&gt;""),Q206*5+O206*0.8+P206,"")</f>
        <v/>
      </c>
      <c r="S206" s="115"/>
      <c r="T206" s="154" t="str">
        <f>IF(AND(S206&lt;&gt;"",ISNUMBER(S206)),IF(S206&lt;='Bitni podaci'!$B$1,1,0),"")</f>
        <v/>
      </c>
      <c r="U206" s="165" t="str">
        <f t="shared" ref="U206:U269" si="11">IF(AND(ISNUMBER(R206),ISNUMBER(T206)),R206+T206,"")</f>
        <v/>
      </c>
    </row>
    <row r="207" spans="1:21" ht="21.95" customHeight="1" x14ac:dyDescent="0.2">
      <c r="A207" s="181" t="str">
        <f>IF(B207&lt;&gt;"",ROWS($A$13:A207)-COUNTBLANK($A$13:A206),"")</f>
        <v/>
      </c>
      <c r="B207" s="97"/>
      <c r="C207" s="97"/>
      <c r="D207" s="97"/>
      <c r="E207" s="98"/>
      <c r="F207" s="99"/>
      <c r="G207" s="100"/>
      <c r="H207" s="100"/>
      <c r="I207" s="100"/>
      <c r="J207" s="100"/>
      <c r="K207" s="100"/>
      <c r="L207" s="101"/>
      <c r="M207" s="102"/>
      <c r="N207" s="102"/>
      <c r="O207" s="159" t="str">
        <f t="shared" si="9"/>
        <v/>
      </c>
      <c r="P207" s="160" t="str">
        <f>IF(M207&lt;&gt;"",IF(M207&gt;='Bitni podaci'!$B$2,IF(M207&lt;'Bitni podaci'!$C$2,1,2),0),"")</f>
        <v/>
      </c>
      <c r="Q207" s="103"/>
      <c r="R207" s="159" t="str">
        <f t="shared" si="10"/>
        <v/>
      </c>
      <c r="S207" s="115"/>
      <c r="T207" s="154" t="str">
        <f>IF(AND(S207&lt;&gt;"",ISNUMBER(S207)),IF(S207&lt;='Bitni podaci'!$B$1,1,0),"")</f>
        <v/>
      </c>
      <c r="U207" s="165" t="str">
        <f t="shared" si="11"/>
        <v/>
      </c>
    </row>
    <row r="208" spans="1:21" ht="21.95" customHeight="1" x14ac:dyDescent="0.2">
      <c r="A208" s="181" t="str">
        <f>IF(B208&lt;&gt;"",ROWS($A$13:A208)-COUNTBLANK($A$13:A207),"")</f>
        <v/>
      </c>
      <c r="B208" s="97"/>
      <c r="C208" s="97"/>
      <c r="D208" s="97"/>
      <c r="E208" s="98"/>
      <c r="F208" s="99"/>
      <c r="G208" s="100"/>
      <c r="H208" s="100"/>
      <c r="I208" s="100"/>
      <c r="J208" s="100"/>
      <c r="K208" s="100"/>
      <c r="L208" s="101"/>
      <c r="M208" s="102"/>
      <c r="N208" s="102"/>
      <c r="O208" s="159" t="str">
        <f t="shared" si="9"/>
        <v/>
      </c>
      <c r="P208" s="160" t="str">
        <f>IF(M208&lt;&gt;"",IF(M208&gt;='Bitni podaci'!$B$2,IF(M208&lt;'Bitni podaci'!$C$2,1,2),0),"")</f>
        <v/>
      </c>
      <c r="Q208" s="103"/>
      <c r="R208" s="159" t="str">
        <f t="shared" si="10"/>
        <v/>
      </c>
      <c r="S208" s="115"/>
      <c r="T208" s="154" t="str">
        <f>IF(AND(S208&lt;&gt;"",ISNUMBER(S208)),IF(S208&lt;='Bitni podaci'!$B$1,1,0),"")</f>
        <v/>
      </c>
      <c r="U208" s="165" t="str">
        <f t="shared" si="11"/>
        <v/>
      </c>
    </row>
    <row r="209" spans="1:21" ht="21.95" customHeight="1" x14ac:dyDescent="0.2">
      <c r="A209" s="181" t="str">
        <f>IF(B209&lt;&gt;"",ROWS($A$13:A209)-COUNTBLANK($A$13:A208),"")</f>
        <v/>
      </c>
      <c r="B209" s="97"/>
      <c r="C209" s="97"/>
      <c r="D209" s="97"/>
      <c r="E209" s="98"/>
      <c r="F209" s="99"/>
      <c r="G209" s="100"/>
      <c r="H209" s="100"/>
      <c r="I209" s="100"/>
      <c r="J209" s="100"/>
      <c r="K209" s="100"/>
      <c r="L209" s="101"/>
      <c r="M209" s="102"/>
      <c r="N209" s="102"/>
      <c r="O209" s="159" t="str">
        <f t="shared" si="9"/>
        <v/>
      </c>
      <c r="P209" s="160" t="str">
        <f>IF(M209&lt;&gt;"",IF(M209&gt;='Bitni podaci'!$B$2,IF(M209&lt;'Bitni podaci'!$C$2,1,2),0),"")</f>
        <v/>
      </c>
      <c r="Q209" s="103"/>
      <c r="R209" s="159" t="str">
        <f t="shared" si="10"/>
        <v/>
      </c>
      <c r="S209" s="115"/>
      <c r="T209" s="154" t="str">
        <f>IF(AND(S209&lt;&gt;"",ISNUMBER(S209)),IF(S209&lt;='Bitni podaci'!$B$1,1,0),"")</f>
        <v/>
      </c>
      <c r="U209" s="165" t="str">
        <f t="shared" si="11"/>
        <v/>
      </c>
    </row>
    <row r="210" spans="1:21" ht="21.95" customHeight="1" x14ac:dyDescent="0.2">
      <c r="A210" s="181" t="str">
        <f>IF(B210&lt;&gt;"",ROWS($A$13:A210)-COUNTBLANK($A$13:A209),"")</f>
        <v/>
      </c>
      <c r="B210" s="97"/>
      <c r="C210" s="97"/>
      <c r="D210" s="97"/>
      <c r="E210" s="98"/>
      <c r="F210" s="99"/>
      <c r="G210" s="100"/>
      <c r="H210" s="100"/>
      <c r="I210" s="100"/>
      <c r="J210" s="100"/>
      <c r="K210" s="100"/>
      <c r="L210" s="101"/>
      <c r="M210" s="102"/>
      <c r="N210" s="102"/>
      <c r="O210" s="159" t="str">
        <f t="shared" si="9"/>
        <v/>
      </c>
      <c r="P210" s="160" t="str">
        <f>IF(M210&lt;&gt;"",IF(M210&gt;='Bitni podaci'!$B$2,IF(M210&lt;'Bitni podaci'!$C$2,1,2),0),"")</f>
        <v/>
      </c>
      <c r="Q210" s="103"/>
      <c r="R210" s="159" t="str">
        <f t="shared" si="10"/>
        <v/>
      </c>
      <c r="S210" s="115"/>
      <c r="T210" s="154" t="str">
        <f>IF(AND(S210&lt;&gt;"",ISNUMBER(S210)),IF(S210&lt;='Bitni podaci'!$B$1,1,0),"")</f>
        <v/>
      </c>
      <c r="U210" s="165" t="str">
        <f t="shared" si="11"/>
        <v/>
      </c>
    </row>
    <row r="211" spans="1:21" ht="21.95" customHeight="1" x14ac:dyDescent="0.2">
      <c r="A211" s="181" t="str">
        <f>IF(B211&lt;&gt;"",ROWS($A$13:A211)-COUNTBLANK($A$13:A210),"")</f>
        <v/>
      </c>
      <c r="B211" s="97"/>
      <c r="C211" s="97"/>
      <c r="D211" s="97"/>
      <c r="E211" s="98"/>
      <c r="F211" s="99"/>
      <c r="G211" s="100"/>
      <c r="H211" s="100"/>
      <c r="I211" s="100"/>
      <c r="J211" s="100"/>
      <c r="K211" s="100"/>
      <c r="L211" s="101"/>
      <c r="M211" s="102"/>
      <c r="N211" s="102"/>
      <c r="O211" s="159" t="str">
        <f t="shared" si="9"/>
        <v/>
      </c>
      <c r="P211" s="160" t="str">
        <f>IF(M211&lt;&gt;"",IF(M211&gt;='Bitni podaci'!$B$2,IF(M211&lt;'Bitni podaci'!$C$2,1,2),0),"")</f>
        <v/>
      </c>
      <c r="Q211" s="103"/>
      <c r="R211" s="159" t="str">
        <f t="shared" si="10"/>
        <v/>
      </c>
      <c r="S211" s="115"/>
      <c r="T211" s="154" t="str">
        <f>IF(AND(S211&lt;&gt;"",ISNUMBER(S211)),IF(S211&lt;='Bitni podaci'!$B$1,1,0),"")</f>
        <v/>
      </c>
      <c r="U211" s="165" t="str">
        <f t="shared" si="11"/>
        <v/>
      </c>
    </row>
    <row r="212" spans="1:21" ht="21.95" customHeight="1" x14ac:dyDescent="0.2">
      <c r="A212" s="181" t="str">
        <f>IF(B212&lt;&gt;"",ROWS($A$13:A212)-COUNTBLANK($A$13:A211),"")</f>
        <v/>
      </c>
      <c r="B212" s="97"/>
      <c r="C212" s="97"/>
      <c r="D212" s="97"/>
      <c r="E212" s="98"/>
      <c r="F212" s="99"/>
      <c r="G212" s="100"/>
      <c r="H212" s="100"/>
      <c r="I212" s="100"/>
      <c r="J212" s="100"/>
      <c r="K212" s="100"/>
      <c r="L212" s="101"/>
      <c r="M212" s="102"/>
      <c r="N212" s="102"/>
      <c r="O212" s="159" t="str">
        <f t="shared" si="9"/>
        <v/>
      </c>
      <c r="P212" s="160" t="str">
        <f>IF(M212&lt;&gt;"",IF(M212&gt;='Bitni podaci'!$B$2,IF(M212&lt;'Bitni podaci'!$C$2,1,2),0),"")</f>
        <v/>
      </c>
      <c r="Q212" s="103"/>
      <c r="R212" s="159" t="str">
        <f t="shared" si="10"/>
        <v/>
      </c>
      <c r="S212" s="115"/>
      <c r="T212" s="154" t="str">
        <f>IF(AND(S212&lt;&gt;"",ISNUMBER(S212)),IF(S212&lt;='Bitni podaci'!$B$1,1,0),"")</f>
        <v/>
      </c>
      <c r="U212" s="165" t="str">
        <f t="shared" si="11"/>
        <v/>
      </c>
    </row>
    <row r="213" spans="1:21" ht="21.95" customHeight="1" x14ac:dyDescent="0.2">
      <c r="A213" s="181" t="str">
        <f>IF(B213&lt;&gt;"",ROWS($A$13:A213)-COUNTBLANK($A$13:A212),"")</f>
        <v/>
      </c>
      <c r="B213" s="97"/>
      <c r="C213" s="97"/>
      <c r="D213" s="97"/>
      <c r="E213" s="98"/>
      <c r="F213" s="99"/>
      <c r="G213" s="100"/>
      <c r="H213" s="100"/>
      <c r="I213" s="100"/>
      <c r="J213" s="100"/>
      <c r="K213" s="100"/>
      <c r="L213" s="101"/>
      <c r="M213" s="102"/>
      <c r="N213" s="102"/>
      <c r="O213" s="159" t="str">
        <f t="shared" si="9"/>
        <v/>
      </c>
      <c r="P213" s="160" t="str">
        <f>IF(M213&lt;&gt;"",IF(M213&gt;='Bitni podaci'!$B$2,IF(M213&lt;'Bitni podaci'!$C$2,1,2),0),"")</f>
        <v/>
      </c>
      <c r="Q213" s="103"/>
      <c r="R213" s="159" t="str">
        <f t="shared" si="10"/>
        <v/>
      </c>
      <c r="S213" s="115"/>
      <c r="T213" s="154" t="str">
        <f>IF(AND(S213&lt;&gt;"",ISNUMBER(S213)),IF(S213&lt;='Bitni podaci'!$B$1,1,0),"")</f>
        <v/>
      </c>
      <c r="U213" s="165" t="str">
        <f t="shared" si="11"/>
        <v/>
      </c>
    </row>
    <row r="214" spans="1:21" ht="21.95" customHeight="1" x14ac:dyDescent="0.2">
      <c r="A214" s="181" t="str">
        <f>IF(B214&lt;&gt;"",ROWS($A$13:A214)-COUNTBLANK($A$13:A213),"")</f>
        <v/>
      </c>
      <c r="B214" s="97"/>
      <c r="C214" s="97"/>
      <c r="D214" s="97"/>
      <c r="E214" s="98"/>
      <c r="F214" s="99"/>
      <c r="G214" s="100"/>
      <c r="H214" s="100"/>
      <c r="I214" s="100"/>
      <c r="J214" s="100"/>
      <c r="K214" s="100"/>
      <c r="L214" s="101"/>
      <c r="M214" s="102"/>
      <c r="N214" s="102"/>
      <c r="O214" s="159" t="str">
        <f t="shared" si="9"/>
        <v/>
      </c>
      <c r="P214" s="160" t="str">
        <f>IF(M214&lt;&gt;"",IF(M214&gt;='Bitni podaci'!$B$2,IF(M214&lt;'Bitni podaci'!$C$2,1,2),0),"")</f>
        <v/>
      </c>
      <c r="Q214" s="103"/>
      <c r="R214" s="159" t="str">
        <f t="shared" si="10"/>
        <v/>
      </c>
      <c r="S214" s="115"/>
      <c r="T214" s="154" t="str">
        <f>IF(AND(S214&lt;&gt;"",ISNUMBER(S214)),IF(S214&lt;='Bitni podaci'!$B$1,1,0),"")</f>
        <v/>
      </c>
      <c r="U214" s="165" t="str">
        <f t="shared" si="11"/>
        <v/>
      </c>
    </row>
    <row r="215" spans="1:21" ht="21.95" customHeight="1" x14ac:dyDescent="0.2">
      <c r="A215" s="181" t="str">
        <f>IF(B215&lt;&gt;"",ROWS($A$13:A215)-COUNTBLANK($A$13:A214),"")</f>
        <v/>
      </c>
      <c r="B215" s="97"/>
      <c r="C215" s="97"/>
      <c r="D215" s="97"/>
      <c r="E215" s="98"/>
      <c r="F215" s="99"/>
      <c r="G215" s="100"/>
      <c r="H215" s="100"/>
      <c r="I215" s="100"/>
      <c r="J215" s="100"/>
      <c r="K215" s="100"/>
      <c r="L215" s="101"/>
      <c r="M215" s="102"/>
      <c r="N215" s="102"/>
      <c r="O215" s="159" t="str">
        <f t="shared" si="9"/>
        <v/>
      </c>
      <c r="P215" s="160" t="str">
        <f>IF(M215&lt;&gt;"",IF(M215&gt;='Bitni podaci'!$B$2,IF(M215&lt;'Bitni podaci'!$C$2,1,2),0),"")</f>
        <v/>
      </c>
      <c r="Q215" s="103"/>
      <c r="R215" s="159" t="str">
        <f t="shared" si="10"/>
        <v/>
      </c>
      <c r="S215" s="115"/>
      <c r="T215" s="154" t="str">
        <f>IF(AND(S215&lt;&gt;"",ISNUMBER(S215)),IF(S215&lt;='Bitni podaci'!$B$1,1,0),"")</f>
        <v/>
      </c>
      <c r="U215" s="165" t="str">
        <f t="shared" si="11"/>
        <v/>
      </c>
    </row>
    <row r="216" spans="1:21" ht="21.95" customHeight="1" x14ac:dyDescent="0.2">
      <c r="A216" s="181" t="str">
        <f>IF(B216&lt;&gt;"",ROWS($A$13:A216)-COUNTBLANK($A$13:A215),"")</f>
        <v/>
      </c>
      <c r="B216" s="97"/>
      <c r="C216" s="97"/>
      <c r="D216" s="97"/>
      <c r="E216" s="98"/>
      <c r="F216" s="99"/>
      <c r="G216" s="100"/>
      <c r="H216" s="100"/>
      <c r="I216" s="100"/>
      <c r="J216" s="100"/>
      <c r="K216" s="100"/>
      <c r="L216" s="101"/>
      <c r="M216" s="102"/>
      <c r="N216" s="102"/>
      <c r="O216" s="159" t="str">
        <f t="shared" si="9"/>
        <v/>
      </c>
      <c r="P216" s="160" t="str">
        <f>IF(M216&lt;&gt;"",IF(M216&gt;='Bitni podaci'!$B$2,IF(M216&lt;'Bitni podaci'!$C$2,1,2),0),"")</f>
        <v/>
      </c>
      <c r="Q216" s="103"/>
      <c r="R216" s="159" t="str">
        <f t="shared" si="10"/>
        <v/>
      </c>
      <c r="S216" s="115"/>
      <c r="T216" s="154" t="str">
        <f>IF(AND(S216&lt;&gt;"",ISNUMBER(S216)),IF(S216&lt;='Bitni podaci'!$B$1,1,0),"")</f>
        <v/>
      </c>
      <c r="U216" s="165" t="str">
        <f t="shared" si="11"/>
        <v/>
      </c>
    </row>
    <row r="217" spans="1:21" ht="21.95" customHeight="1" x14ac:dyDescent="0.2">
      <c r="A217" s="181" t="str">
        <f>IF(B217&lt;&gt;"",ROWS($A$13:A217)-COUNTBLANK($A$13:A216),"")</f>
        <v/>
      </c>
      <c r="B217" s="97"/>
      <c r="C217" s="97"/>
      <c r="D217" s="97"/>
      <c r="E217" s="98"/>
      <c r="F217" s="99"/>
      <c r="G217" s="100"/>
      <c r="H217" s="100"/>
      <c r="I217" s="100"/>
      <c r="J217" s="100"/>
      <c r="K217" s="100"/>
      <c r="L217" s="101"/>
      <c r="M217" s="102"/>
      <c r="N217" s="102"/>
      <c r="O217" s="159" t="str">
        <f t="shared" si="9"/>
        <v/>
      </c>
      <c r="P217" s="160" t="str">
        <f>IF(M217&lt;&gt;"",IF(M217&gt;='Bitni podaci'!$B$2,IF(M217&lt;'Bitni podaci'!$C$2,1,2),0),"")</f>
        <v/>
      </c>
      <c r="Q217" s="103"/>
      <c r="R217" s="159" t="str">
        <f t="shared" si="10"/>
        <v/>
      </c>
      <c r="S217" s="115"/>
      <c r="T217" s="154" t="str">
        <f>IF(AND(S217&lt;&gt;"",ISNUMBER(S217)),IF(S217&lt;='Bitni podaci'!$B$1,1,0),"")</f>
        <v/>
      </c>
      <c r="U217" s="165" t="str">
        <f t="shared" si="11"/>
        <v/>
      </c>
    </row>
    <row r="218" spans="1:21" ht="21.95" customHeight="1" x14ac:dyDescent="0.2">
      <c r="A218" s="181" t="str">
        <f>IF(B218&lt;&gt;"",ROWS($A$13:A218)-COUNTBLANK($A$13:A217),"")</f>
        <v/>
      </c>
      <c r="B218" s="97"/>
      <c r="C218" s="97"/>
      <c r="D218" s="97"/>
      <c r="E218" s="98"/>
      <c r="F218" s="99"/>
      <c r="G218" s="100"/>
      <c r="H218" s="100"/>
      <c r="I218" s="100"/>
      <c r="J218" s="100"/>
      <c r="K218" s="100"/>
      <c r="L218" s="101"/>
      <c r="M218" s="102"/>
      <c r="N218" s="102"/>
      <c r="O218" s="159" t="str">
        <f t="shared" si="9"/>
        <v/>
      </c>
      <c r="P218" s="160" t="str">
        <f>IF(M218&lt;&gt;"",IF(M218&gt;='Bitni podaci'!$B$2,IF(M218&lt;'Bitni podaci'!$C$2,1,2),0),"")</f>
        <v/>
      </c>
      <c r="Q218" s="103"/>
      <c r="R218" s="159" t="str">
        <f t="shared" si="10"/>
        <v/>
      </c>
      <c r="S218" s="115"/>
      <c r="T218" s="154" t="str">
        <f>IF(AND(S218&lt;&gt;"",ISNUMBER(S218)),IF(S218&lt;='Bitni podaci'!$B$1,1,0),"")</f>
        <v/>
      </c>
      <c r="U218" s="165" t="str">
        <f t="shared" si="11"/>
        <v/>
      </c>
    </row>
    <row r="219" spans="1:21" ht="21.95" customHeight="1" x14ac:dyDescent="0.2">
      <c r="A219" s="181" t="str">
        <f>IF(B219&lt;&gt;"",ROWS($A$13:A219)-COUNTBLANK($A$13:A218),"")</f>
        <v/>
      </c>
      <c r="B219" s="97"/>
      <c r="C219" s="97"/>
      <c r="D219" s="97"/>
      <c r="E219" s="98"/>
      <c r="F219" s="99"/>
      <c r="G219" s="100"/>
      <c r="H219" s="100"/>
      <c r="I219" s="100"/>
      <c r="J219" s="100"/>
      <c r="K219" s="100"/>
      <c r="L219" s="101"/>
      <c r="M219" s="102"/>
      <c r="N219" s="102"/>
      <c r="O219" s="159" t="str">
        <f t="shared" si="9"/>
        <v/>
      </c>
      <c r="P219" s="160" t="str">
        <f>IF(M219&lt;&gt;"",IF(M219&gt;='Bitni podaci'!$B$2,IF(M219&lt;'Bitni podaci'!$C$2,1,2),0),"")</f>
        <v/>
      </c>
      <c r="Q219" s="103"/>
      <c r="R219" s="159" t="str">
        <f t="shared" si="10"/>
        <v/>
      </c>
      <c r="S219" s="115"/>
      <c r="T219" s="154" t="str">
        <f>IF(AND(S219&lt;&gt;"",ISNUMBER(S219)),IF(S219&lt;='Bitni podaci'!$B$1,1,0),"")</f>
        <v/>
      </c>
      <c r="U219" s="165" t="str">
        <f t="shared" si="11"/>
        <v/>
      </c>
    </row>
    <row r="220" spans="1:21" ht="21.95" customHeight="1" x14ac:dyDescent="0.2">
      <c r="A220" s="181" t="str">
        <f>IF(B220&lt;&gt;"",ROWS($A$13:A220)-COUNTBLANK($A$13:A219),"")</f>
        <v/>
      </c>
      <c r="B220" s="97"/>
      <c r="C220" s="97"/>
      <c r="D220" s="97"/>
      <c r="E220" s="98"/>
      <c r="F220" s="99"/>
      <c r="G220" s="100"/>
      <c r="H220" s="100"/>
      <c r="I220" s="100"/>
      <c r="J220" s="100"/>
      <c r="K220" s="100"/>
      <c r="L220" s="101"/>
      <c r="M220" s="102"/>
      <c r="N220" s="102"/>
      <c r="O220" s="159" t="str">
        <f t="shared" si="9"/>
        <v/>
      </c>
      <c r="P220" s="160" t="str">
        <f>IF(M220&lt;&gt;"",IF(M220&gt;='Bitni podaci'!$B$2,IF(M220&lt;'Bitni podaci'!$C$2,1,2),0),"")</f>
        <v/>
      </c>
      <c r="Q220" s="103"/>
      <c r="R220" s="159" t="str">
        <f t="shared" si="10"/>
        <v/>
      </c>
      <c r="S220" s="115"/>
      <c r="T220" s="154" t="str">
        <f>IF(AND(S220&lt;&gt;"",ISNUMBER(S220)),IF(S220&lt;='Bitni podaci'!$B$1,1,0),"")</f>
        <v/>
      </c>
      <c r="U220" s="165" t="str">
        <f t="shared" si="11"/>
        <v/>
      </c>
    </row>
    <row r="221" spans="1:21" ht="21.95" customHeight="1" x14ac:dyDescent="0.2">
      <c r="A221" s="181" t="str">
        <f>IF(B221&lt;&gt;"",ROWS($A$13:A221)-COUNTBLANK($A$13:A220),"")</f>
        <v/>
      </c>
      <c r="B221" s="97"/>
      <c r="C221" s="97"/>
      <c r="D221" s="97"/>
      <c r="E221" s="98"/>
      <c r="F221" s="99"/>
      <c r="G221" s="100"/>
      <c r="H221" s="100"/>
      <c r="I221" s="100"/>
      <c r="J221" s="100"/>
      <c r="K221" s="100"/>
      <c r="L221" s="101"/>
      <c r="M221" s="102"/>
      <c r="N221" s="102"/>
      <c r="O221" s="159" t="str">
        <f t="shared" si="9"/>
        <v/>
      </c>
      <c r="P221" s="160" t="str">
        <f>IF(M221&lt;&gt;"",IF(M221&gt;='Bitni podaci'!$B$2,IF(M221&lt;'Bitni podaci'!$C$2,1,2),0),"")</f>
        <v/>
      </c>
      <c r="Q221" s="103"/>
      <c r="R221" s="159" t="str">
        <f t="shared" si="10"/>
        <v/>
      </c>
      <c r="S221" s="115"/>
      <c r="T221" s="154" t="str">
        <f>IF(AND(S221&lt;&gt;"",ISNUMBER(S221)),IF(S221&lt;='Bitni podaci'!$B$1,1,0),"")</f>
        <v/>
      </c>
      <c r="U221" s="165" t="str">
        <f t="shared" si="11"/>
        <v/>
      </c>
    </row>
    <row r="222" spans="1:21" ht="21.95" customHeight="1" x14ac:dyDescent="0.2">
      <c r="A222" s="181" t="str">
        <f>IF(B222&lt;&gt;"",ROWS($A$13:A222)-COUNTBLANK($A$13:A221),"")</f>
        <v/>
      </c>
      <c r="B222" s="97"/>
      <c r="C222" s="97"/>
      <c r="D222" s="97"/>
      <c r="E222" s="98"/>
      <c r="F222" s="99"/>
      <c r="G222" s="100"/>
      <c r="H222" s="100"/>
      <c r="I222" s="100"/>
      <c r="J222" s="100"/>
      <c r="K222" s="100"/>
      <c r="L222" s="101"/>
      <c r="M222" s="102"/>
      <c r="N222" s="102"/>
      <c r="O222" s="159" t="str">
        <f t="shared" si="9"/>
        <v/>
      </c>
      <c r="P222" s="160" t="str">
        <f>IF(M222&lt;&gt;"",IF(M222&gt;='Bitni podaci'!$B$2,IF(M222&lt;'Bitni podaci'!$C$2,1,2),0),"")</f>
        <v/>
      </c>
      <c r="Q222" s="103"/>
      <c r="R222" s="159" t="str">
        <f t="shared" si="10"/>
        <v/>
      </c>
      <c r="S222" s="115"/>
      <c r="T222" s="154" t="str">
        <f>IF(AND(S222&lt;&gt;"",ISNUMBER(S222)),IF(S222&lt;='Bitni podaci'!$B$1,1,0),"")</f>
        <v/>
      </c>
      <c r="U222" s="165" t="str">
        <f t="shared" si="11"/>
        <v/>
      </c>
    </row>
    <row r="223" spans="1:21" ht="21.95" customHeight="1" x14ac:dyDescent="0.2">
      <c r="A223" s="181" t="str">
        <f>IF(B223&lt;&gt;"",ROWS($A$13:A223)-COUNTBLANK($A$13:A222),"")</f>
        <v/>
      </c>
      <c r="B223" s="97"/>
      <c r="C223" s="97"/>
      <c r="D223" s="97"/>
      <c r="E223" s="98"/>
      <c r="F223" s="99"/>
      <c r="G223" s="100"/>
      <c r="H223" s="100"/>
      <c r="I223" s="100"/>
      <c r="J223" s="100"/>
      <c r="K223" s="100"/>
      <c r="L223" s="101"/>
      <c r="M223" s="102"/>
      <c r="N223" s="102"/>
      <c r="O223" s="159" t="str">
        <f t="shared" si="9"/>
        <v/>
      </c>
      <c r="P223" s="160" t="str">
        <f>IF(M223&lt;&gt;"",IF(M223&gt;='Bitni podaci'!$B$2,IF(M223&lt;'Bitni podaci'!$C$2,1,2),0),"")</f>
        <v/>
      </c>
      <c r="Q223" s="103"/>
      <c r="R223" s="159" t="str">
        <f t="shared" si="10"/>
        <v/>
      </c>
      <c r="S223" s="115"/>
      <c r="T223" s="154" t="str">
        <f>IF(AND(S223&lt;&gt;"",ISNUMBER(S223)),IF(S223&lt;='Bitni podaci'!$B$1,1,0),"")</f>
        <v/>
      </c>
      <c r="U223" s="165" t="str">
        <f t="shared" si="11"/>
        <v/>
      </c>
    </row>
    <row r="224" spans="1:21" ht="21.95" customHeight="1" x14ac:dyDescent="0.2">
      <c r="A224" s="181" t="str">
        <f>IF(B224&lt;&gt;"",ROWS($A$13:A224)-COUNTBLANK($A$13:A223),"")</f>
        <v/>
      </c>
      <c r="B224" s="97"/>
      <c r="C224" s="97"/>
      <c r="D224" s="97"/>
      <c r="E224" s="98"/>
      <c r="F224" s="99"/>
      <c r="G224" s="100"/>
      <c r="H224" s="100"/>
      <c r="I224" s="100"/>
      <c r="J224" s="100"/>
      <c r="K224" s="100"/>
      <c r="L224" s="101"/>
      <c r="M224" s="102"/>
      <c r="N224" s="102"/>
      <c r="O224" s="159" t="str">
        <f t="shared" si="9"/>
        <v/>
      </c>
      <c r="P224" s="160" t="str">
        <f>IF(M224&lt;&gt;"",IF(M224&gt;='Bitni podaci'!$B$2,IF(M224&lt;'Bitni podaci'!$C$2,1,2),0),"")</f>
        <v/>
      </c>
      <c r="Q224" s="103"/>
      <c r="R224" s="159" t="str">
        <f t="shared" si="10"/>
        <v/>
      </c>
      <c r="S224" s="115"/>
      <c r="T224" s="154" t="str">
        <f>IF(AND(S224&lt;&gt;"",ISNUMBER(S224)),IF(S224&lt;='Bitni podaci'!$B$1,1,0),"")</f>
        <v/>
      </c>
      <c r="U224" s="165" t="str">
        <f t="shared" si="11"/>
        <v/>
      </c>
    </row>
    <row r="225" spans="1:21" ht="21.95" customHeight="1" x14ac:dyDescent="0.2">
      <c r="A225" s="181" t="str">
        <f>IF(B225&lt;&gt;"",ROWS($A$13:A225)-COUNTBLANK($A$13:A224),"")</f>
        <v/>
      </c>
      <c r="B225" s="97"/>
      <c r="C225" s="97"/>
      <c r="D225" s="97"/>
      <c r="E225" s="98"/>
      <c r="F225" s="99"/>
      <c r="G225" s="100"/>
      <c r="H225" s="100"/>
      <c r="I225" s="100"/>
      <c r="J225" s="100"/>
      <c r="K225" s="100"/>
      <c r="L225" s="101"/>
      <c r="M225" s="102"/>
      <c r="N225" s="102"/>
      <c r="O225" s="159" t="str">
        <f t="shared" si="9"/>
        <v/>
      </c>
      <c r="P225" s="160" t="str">
        <f>IF(M225&lt;&gt;"",IF(M225&gt;='Bitni podaci'!$B$2,IF(M225&lt;'Bitni podaci'!$C$2,1,2),0),"")</f>
        <v/>
      </c>
      <c r="Q225" s="103"/>
      <c r="R225" s="159" t="str">
        <f t="shared" si="10"/>
        <v/>
      </c>
      <c r="S225" s="115"/>
      <c r="T225" s="154" t="str">
        <f>IF(AND(S225&lt;&gt;"",ISNUMBER(S225)),IF(S225&lt;='Bitni podaci'!$B$1,1,0),"")</f>
        <v/>
      </c>
      <c r="U225" s="165" t="str">
        <f t="shared" si="11"/>
        <v/>
      </c>
    </row>
    <row r="226" spans="1:21" ht="21.95" customHeight="1" x14ac:dyDescent="0.2">
      <c r="A226" s="181" t="str">
        <f>IF(B226&lt;&gt;"",ROWS($A$13:A226)-COUNTBLANK($A$13:A225),"")</f>
        <v/>
      </c>
      <c r="B226" s="97"/>
      <c r="C226" s="97"/>
      <c r="D226" s="97"/>
      <c r="E226" s="98"/>
      <c r="F226" s="99"/>
      <c r="G226" s="100"/>
      <c r="H226" s="100"/>
      <c r="I226" s="100"/>
      <c r="J226" s="100"/>
      <c r="K226" s="100"/>
      <c r="L226" s="101"/>
      <c r="M226" s="102"/>
      <c r="N226" s="102"/>
      <c r="O226" s="159" t="str">
        <f t="shared" si="9"/>
        <v/>
      </c>
      <c r="P226" s="160" t="str">
        <f>IF(M226&lt;&gt;"",IF(M226&gt;='Bitni podaci'!$B$2,IF(M226&lt;'Bitni podaci'!$C$2,1,2),0),"")</f>
        <v/>
      </c>
      <c r="Q226" s="103"/>
      <c r="R226" s="159" t="str">
        <f t="shared" si="10"/>
        <v/>
      </c>
      <c r="S226" s="115"/>
      <c r="T226" s="154" t="str">
        <f>IF(AND(S226&lt;&gt;"",ISNUMBER(S226)),IF(S226&lt;='Bitni podaci'!$B$1,1,0),"")</f>
        <v/>
      </c>
      <c r="U226" s="165" t="str">
        <f t="shared" si="11"/>
        <v/>
      </c>
    </row>
    <row r="227" spans="1:21" ht="21.95" customHeight="1" x14ac:dyDescent="0.2">
      <c r="A227" s="181" t="str">
        <f>IF(B227&lt;&gt;"",ROWS($A$13:A227)-COUNTBLANK($A$13:A226),"")</f>
        <v/>
      </c>
      <c r="B227" s="97"/>
      <c r="C227" s="97"/>
      <c r="D227" s="97"/>
      <c r="E227" s="98"/>
      <c r="F227" s="99"/>
      <c r="G227" s="100"/>
      <c r="H227" s="100"/>
      <c r="I227" s="100"/>
      <c r="J227" s="100"/>
      <c r="K227" s="100"/>
      <c r="L227" s="101"/>
      <c r="M227" s="102"/>
      <c r="N227" s="102"/>
      <c r="O227" s="159" t="str">
        <f t="shared" si="9"/>
        <v/>
      </c>
      <c r="P227" s="160" t="str">
        <f>IF(M227&lt;&gt;"",IF(M227&gt;='Bitni podaci'!$B$2,IF(M227&lt;'Bitni podaci'!$C$2,1,2),0),"")</f>
        <v/>
      </c>
      <c r="Q227" s="103"/>
      <c r="R227" s="159" t="str">
        <f t="shared" si="10"/>
        <v/>
      </c>
      <c r="S227" s="115"/>
      <c r="T227" s="154" t="str">
        <f>IF(AND(S227&lt;&gt;"",ISNUMBER(S227)),IF(S227&lt;='Bitni podaci'!$B$1,1,0),"")</f>
        <v/>
      </c>
      <c r="U227" s="165" t="str">
        <f t="shared" si="11"/>
        <v/>
      </c>
    </row>
    <row r="228" spans="1:21" ht="21.95" customHeight="1" x14ac:dyDescent="0.2">
      <c r="A228" s="181" t="str">
        <f>IF(B228&lt;&gt;"",ROWS($A$13:A228)-COUNTBLANK($A$13:A227),"")</f>
        <v/>
      </c>
      <c r="B228" s="97"/>
      <c r="C228" s="97"/>
      <c r="D228" s="97"/>
      <c r="E228" s="98"/>
      <c r="F228" s="99"/>
      <c r="G228" s="100"/>
      <c r="H228" s="100"/>
      <c r="I228" s="100"/>
      <c r="J228" s="100"/>
      <c r="K228" s="100"/>
      <c r="L228" s="101"/>
      <c r="M228" s="102"/>
      <c r="N228" s="102"/>
      <c r="O228" s="159" t="str">
        <f t="shared" si="9"/>
        <v/>
      </c>
      <c r="P228" s="160" t="str">
        <f>IF(M228&lt;&gt;"",IF(M228&gt;='Bitni podaci'!$B$2,IF(M228&lt;'Bitni podaci'!$C$2,1,2),0),"")</f>
        <v/>
      </c>
      <c r="Q228" s="103"/>
      <c r="R228" s="159" t="str">
        <f t="shared" si="10"/>
        <v/>
      </c>
      <c r="S228" s="115"/>
      <c r="T228" s="154" t="str">
        <f>IF(AND(S228&lt;&gt;"",ISNUMBER(S228)),IF(S228&lt;='Bitni podaci'!$B$1,1,0),"")</f>
        <v/>
      </c>
      <c r="U228" s="165" t="str">
        <f t="shared" si="11"/>
        <v/>
      </c>
    </row>
    <row r="229" spans="1:21" ht="21.95" customHeight="1" x14ac:dyDescent="0.2">
      <c r="A229" s="181" t="str">
        <f>IF(B229&lt;&gt;"",ROWS($A$13:A229)-COUNTBLANK($A$13:A228),"")</f>
        <v/>
      </c>
      <c r="B229" s="97"/>
      <c r="C229" s="97"/>
      <c r="D229" s="97"/>
      <c r="E229" s="98"/>
      <c r="F229" s="99"/>
      <c r="G229" s="100"/>
      <c r="H229" s="100"/>
      <c r="I229" s="100"/>
      <c r="J229" s="100"/>
      <c r="K229" s="100"/>
      <c r="L229" s="101"/>
      <c r="M229" s="102"/>
      <c r="N229" s="102"/>
      <c r="O229" s="159" t="str">
        <f t="shared" si="9"/>
        <v/>
      </c>
      <c r="P229" s="160" t="str">
        <f>IF(M229&lt;&gt;"",IF(M229&gt;='Bitni podaci'!$B$2,IF(M229&lt;'Bitni podaci'!$C$2,1,2),0),"")</f>
        <v/>
      </c>
      <c r="Q229" s="103"/>
      <c r="R229" s="159" t="str">
        <f t="shared" si="10"/>
        <v/>
      </c>
      <c r="S229" s="115"/>
      <c r="T229" s="154" t="str">
        <f>IF(AND(S229&lt;&gt;"",ISNUMBER(S229)),IF(S229&lt;='Bitni podaci'!$B$1,1,0),"")</f>
        <v/>
      </c>
      <c r="U229" s="165" t="str">
        <f t="shared" si="11"/>
        <v/>
      </c>
    </row>
    <row r="230" spans="1:21" ht="21.95" customHeight="1" x14ac:dyDescent="0.2">
      <c r="A230" s="181" t="str">
        <f>IF(B230&lt;&gt;"",ROWS($A$13:A230)-COUNTBLANK($A$13:A229),"")</f>
        <v/>
      </c>
      <c r="B230" s="97"/>
      <c r="C230" s="97"/>
      <c r="D230" s="97"/>
      <c r="E230" s="98"/>
      <c r="F230" s="99"/>
      <c r="G230" s="100"/>
      <c r="H230" s="100"/>
      <c r="I230" s="100"/>
      <c r="J230" s="100"/>
      <c r="K230" s="100"/>
      <c r="L230" s="101"/>
      <c r="M230" s="102"/>
      <c r="N230" s="102"/>
      <c r="O230" s="159" t="str">
        <f t="shared" si="9"/>
        <v/>
      </c>
      <c r="P230" s="160" t="str">
        <f>IF(M230&lt;&gt;"",IF(M230&gt;='Bitni podaci'!$B$2,IF(M230&lt;'Bitni podaci'!$C$2,1,2),0),"")</f>
        <v/>
      </c>
      <c r="Q230" s="103"/>
      <c r="R230" s="159" t="str">
        <f t="shared" si="10"/>
        <v/>
      </c>
      <c r="S230" s="115"/>
      <c r="T230" s="154" t="str">
        <f>IF(AND(S230&lt;&gt;"",ISNUMBER(S230)),IF(S230&lt;='Bitni podaci'!$B$1,1,0),"")</f>
        <v/>
      </c>
      <c r="U230" s="165" t="str">
        <f t="shared" si="11"/>
        <v/>
      </c>
    </row>
    <row r="231" spans="1:21" ht="21.95" customHeight="1" x14ac:dyDescent="0.2">
      <c r="A231" s="181" t="str">
        <f>IF(B231&lt;&gt;"",ROWS($A$13:A231)-COUNTBLANK($A$13:A230),"")</f>
        <v/>
      </c>
      <c r="B231" s="97"/>
      <c r="C231" s="97"/>
      <c r="D231" s="97"/>
      <c r="E231" s="98"/>
      <c r="F231" s="99"/>
      <c r="G231" s="100"/>
      <c r="H231" s="100"/>
      <c r="I231" s="100"/>
      <c r="J231" s="100"/>
      <c r="K231" s="100"/>
      <c r="L231" s="101"/>
      <c r="M231" s="102"/>
      <c r="N231" s="102"/>
      <c r="O231" s="159" t="str">
        <f t="shared" si="9"/>
        <v/>
      </c>
      <c r="P231" s="160" t="str">
        <f>IF(M231&lt;&gt;"",IF(M231&gt;='Bitni podaci'!$B$2,IF(M231&lt;'Bitni podaci'!$C$2,1,2),0),"")</f>
        <v/>
      </c>
      <c r="Q231" s="103"/>
      <c r="R231" s="159" t="str">
        <f t="shared" si="10"/>
        <v/>
      </c>
      <c r="S231" s="115"/>
      <c r="T231" s="154" t="str">
        <f>IF(AND(S231&lt;&gt;"",ISNUMBER(S231)),IF(S231&lt;='Bitni podaci'!$B$1,1,0),"")</f>
        <v/>
      </c>
      <c r="U231" s="165" t="str">
        <f t="shared" si="11"/>
        <v/>
      </c>
    </row>
    <row r="232" spans="1:21" ht="21.95" customHeight="1" x14ac:dyDescent="0.2">
      <c r="A232" s="181" t="str">
        <f>IF(B232&lt;&gt;"",ROWS($A$13:A232)-COUNTBLANK($A$13:A231),"")</f>
        <v/>
      </c>
      <c r="B232" s="97"/>
      <c r="C232" s="97"/>
      <c r="D232" s="97"/>
      <c r="E232" s="98"/>
      <c r="F232" s="99"/>
      <c r="G232" s="100"/>
      <c r="H232" s="100"/>
      <c r="I232" s="100"/>
      <c r="J232" s="100"/>
      <c r="K232" s="100"/>
      <c r="L232" s="101"/>
      <c r="M232" s="102"/>
      <c r="N232" s="102"/>
      <c r="O232" s="159" t="str">
        <f t="shared" si="9"/>
        <v/>
      </c>
      <c r="P232" s="160" t="str">
        <f>IF(M232&lt;&gt;"",IF(M232&gt;='Bitni podaci'!$B$2,IF(M232&lt;'Bitni podaci'!$C$2,1,2),0),"")</f>
        <v/>
      </c>
      <c r="Q232" s="103"/>
      <c r="R232" s="159" t="str">
        <f t="shared" si="10"/>
        <v/>
      </c>
      <c r="S232" s="115"/>
      <c r="T232" s="154" t="str">
        <f>IF(AND(S232&lt;&gt;"",ISNUMBER(S232)),IF(S232&lt;='Bitni podaci'!$B$1,1,0),"")</f>
        <v/>
      </c>
      <c r="U232" s="165" t="str">
        <f t="shared" si="11"/>
        <v/>
      </c>
    </row>
    <row r="233" spans="1:21" ht="21.95" customHeight="1" x14ac:dyDescent="0.2">
      <c r="A233" s="181" t="str">
        <f>IF(B233&lt;&gt;"",ROWS($A$13:A233)-COUNTBLANK($A$13:A232),"")</f>
        <v/>
      </c>
      <c r="B233" s="97"/>
      <c r="C233" s="97"/>
      <c r="D233" s="97"/>
      <c r="E233" s="98"/>
      <c r="F233" s="99"/>
      <c r="G233" s="100"/>
      <c r="H233" s="100"/>
      <c r="I233" s="100"/>
      <c r="J233" s="100"/>
      <c r="K233" s="100"/>
      <c r="L233" s="101"/>
      <c r="M233" s="102"/>
      <c r="N233" s="102"/>
      <c r="O233" s="159" t="str">
        <f t="shared" si="9"/>
        <v/>
      </c>
      <c r="P233" s="160" t="str">
        <f>IF(M233&lt;&gt;"",IF(M233&gt;='Bitni podaci'!$B$2,IF(M233&lt;'Bitni podaci'!$C$2,1,2),0),"")</f>
        <v/>
      </c>
      <c r="Q233" s="103"/>
      <c r="R233" s="159" t="str">
        <f t="shared" si="10"/>
        <v/>
      </c>
      <c r="S233" s="115"/>
      <c r="T233" s="154" t="str">
        <f>IF(AND(S233&lt;&gt;"",ISNUMBER(S233)),IF(S233&lt;='Bitni podaci'!$B$1,1,0),"")</f>
        <v/>
      </c>
      <c r="U233" s="165" t="str">
        <f t="shared" si="11"/>
        <v/>
      </c>
    </row>
    <row r="234" spans="1:21" ht="21.95" customHeight="1" x14ac:dyDescent="0.2">
      <c r="A234" s="181" t="str">
        <f>IF(B234&lt;&gt;"",ROWS($A$13:A234)-COUNTBLANK($A$13:A233),"")</f>
        <v/>
      </c>
      <c r="B234" s="97"/>
      <c r="C234" s="97"/>
      <c r="D234" s="97"/>
      <c r="E234" s="98"/>
      <c r="F234" s="99"/>
      <c r="G234" s="100"/>
      <c r="H234" s="100"/>
      <c r="I234" s="100"/>
      <c r="J234" s="100"/>
      <c r="K234" s="100"/>
      <c r="L234" s="101"/>
      <c r="M234" s="102"/>
      <c r="N234" s="102"/>
      <c r="O234" s="159" t="str">
        <f t="shared" si="9"/>
        <v/>
      </c>
      <c r="P234" s="160" t="str">
        <f>IF(M234&lt;&gt;"",IF(M234&gt;='Bitni podaci'!$B$2,IF(M234&lt;'Bitni podaci'!$C$2,1,2),0),"")</f>
        <v/>
      </c>
      <c r="Q234" s="103"/>
      <c r="R234" s="159" t="str">
        <f t="shared" si="10"/>
        <v/>
      </c>
      <c r="S234" s="115"/>
      <c r="T234" s="154" t="str">
        <f>IF(AND(S234&lt;&gt;"",ISNUMBER(S234)),IF(S234&lt;='Bitni podaci'!$B$1,1,0),"")</f>
        <v/>
      </c>
      <c r="U234" s="165" t="str">
        <f t="shared" si="11"/>
        <v/>
      </c>
    </row>
    <row r="235" spans="1:21" ht="21.95" customHeight="1" x14ac:dyDescent="0.2">
      <c r="A235" s="181" t="str">
        <f>IF(B235&lt;&gt;"",ROWS($A$13:A235)-COUNTBLANK($A$13:A234),"")</f>
        <v/>
      </c>
      <c r="B235" s="97"/>
      <c r="C235" s="97"/>
      <c r="D235" s="97"/>
      <c r="E235" s="98"/>
      <c r="F235" s="99"/>
      <c r="G235" s="100"/>
      <c r="H235" s="100"/>
      <c r="I235" s="100"/>
      <c r="J235" s="100"/>
      <c r="K235" s="100"/>
      <c r="L235" s="101"/>
      <c r="M235" s="102"/>
      <c r="N235" s="102"/>
      <c r="O235" s="159" t="str">
        <f t="shared" si="9"/>
        <v/>
      </c>
      <c r="P235" s="160" t="str">
        <f>IF(M235&lt;&gt;"",IF(M235&gt;='Bitni podaci'!$B$2,IF(M235&lt;'Bitni podaci'!$C$2,1,2),0),"")</f>
        <v/>
      </c>
      <c r="Q235" s="103"/>
      <c r="R235" s="159" t="str">
        <f t="shared" si="10"/>
        <v/>
      </c>
      <c r="S235" s="115"/>
      <c r="T235" s="154" t="str">
        <f>IF(AND(S235&lt;&gt;"",ISNUMBER(S235)),IF(S235&lt;='Bitni podaci'!$B$1,1,0),"")</f>
        <v/>
      </c>
      <c r="U235" s="165" t="str">
        <f t="shared" si="11"/>
        <v/>
      </c>
    </row>
    <row r="236" spans="1:21" ht="21.95" customHeight="1" x14ac:dyDescent="0.2">
      <c r="A236" s="181" t="str">
        <f>IF(B236&lt;&gt;"",ROWS($A$13:A236)-COUNTBLANK($A$13:A235),"")</f>
        <v/>
      </c>
      <c r="B236" s="97"/>
      <c r="C236" s="97"/>
      <c r="D236" s="97"/>
      <c r="E236" s="98"/>
      <c r="F236" s="99"/>
      <c r="G236" s="100"/>
      <c r="H236" s="100"/>
      <c r="I236" s="100"/>
      <c r="J236" s="100"/>
      <c r="K236" s="100"/>
      <c r="L236" s="101"/>
      <c r="M236" s="102"/>
      <c r="N236" s="102"/>
      <c r="O236" s="159" t="str">
        <f t="shared" si="9"/>
        <v/>
      </c>
      <c r="P236" s="160" t="str">
        <f>IF(M236&lt;&gt;"",IF(M236&gt;='Bitni podaci'!$B$2,IF(M236&lt;'Bitni podaci'!$C$2,1,2),0),"")</f>
        <v/>
      </c>
      <c r="Q236" s="103"/>
      <c r="R236" s="159" t="str">
        <f t="shared" si="10"/>
        <v/>
      </c>
      <c r="S236" s="115"/>
      <c r="T236" s="154" t="str">
        <f>IF(AND(S236&lt;&gt;"",ISNUMBER(S236)),IF(S236&lt;='Bitni podaci'!$B$1,1,0),"")</f>
        <v/>
      </c>
      <c r="U236" s="165" t="str">
        <f t="shared" si="11"/>
        <v/>
      </c>
    </row>
    <row r="237" spans="1:21" ht="21.95" customHeight="1" x14ac:dyDescent="0.2">
      <c r="A237" s="181" t="str">
        <f>IF(B237&lt;&gt;"",ROWS($A$13:A237)-COUNTBLANK($A$13:A236),"")</f>
        <v/>
      </c>
      <c r="B237" s="97"/>
      <c r="C237" s="97"/>
      <c r="D237" s="97"/>
      <c r="E237" s="98"/>
      <c r="F237" s="99"/>
      <c r="G237" s="100"/>
      <c r="H237" s="100"/>
      <c r="I237" s="100"/>
      <c r="J237" s="100"/>
      <c r="K237" s="100"/>
      <c r="L237" s="101"/>
      <c r="M237" s="102"/>
      <c r="N237" s="102"/>
      <c r="O237" s="159" t="str">
        <f t="shared" si="9"/>
        <v/>
      </c>
      <c r="P237" s="160" t="str">
        <f>IF(M237&lt;&gt;"",IF(M237&gt;='Bitni podaci'!$B$2,IF(M237&lt;'Bitni podaci'!$C$2,1,2),0),"")</f>
        <v/>
      </c>
      <c r="Q237" s="103"/>
      <c r="R237" s="159" t="str">
        <f t="shared" si="10"/>
        <v/>
      </c>
      <c r="S237" s="115"/>
      <c r="T237" s="154" t="str">
        <f>IF(AND(S237&lt;&gt;"",ISNUMBER(S237)),IF(S237&lt;='Bitni podaci'!$B$1,1,0),"")</f>
        <v/>
      </c>
      <c r="U237" s="165" t="str">
        <f t="shared" si="11"/>
        <v/>
      </c>
    </row>
    <row r="238" spans="1:21" ht="21.95" customHeight="1" x14ac:dyDescent="0.2">
      <c r="A238" s="181" t="str">
        <f>IF(B238&lt;&gt;"",ROWS($A$13:A238)-COUNTBLANK($A$13:A237),"")</f>
        <v/>
      </c>
      <c r="B238" s="97"/>
      <c r="C238" s="97"/>
      <c r="D238" s="97"/>
      <c r="E238" s="98"/>
      <c r="F238" s="99"/>
      <c r="G238" s="100"/>
      <c r="H238" s="100"/>
      <c r="I238" s="100"/>
      <c r="J238" s="100"/>
      <c r="K238" s="100"/>
      <c r="L238" s="101"/>
      <c r="M238" s="102"/>
      <c r="N238" s="102"/>
      <c r="O238" s="159" t="str">
        <f t="shared" si="9"/>
        <v/>
      </c>
      <c r="P238" s="160" t="str">
        <f>IF(M238&lt;&gt;"",IF(M238&gt;='Bitni podaci'!$B$2,IF(M238&lt;'Bitni podaci'!$C$2,1,2),0),"")</f>
        <v/>
      </c>
      <c r="Q238" s="103"/>
      <c r="R238" s="159" t="str">
        <f t="shared" si="10"/>
        <v/>
      </c>
      <c r="S238" s="115"/>
      <c r="T238" s="154" t="str">
        <f>IF(AND(S238&lt;&gt;"",ISNUMBER(S238)),IF(S238&lt;='Bitni podaci'!$B$1,1,0),"")</f>
        <v/>
      </c>
      <c r="U238" s="165" t="str">
        <f t="shared" si="11"/>
        <v/>
      </c>
    </row>
    <row r="239" spans="1:21" ht="21.95" customHeight="1" x14ac:dyDescent="0.2">
      <c r="A239" s="181" t="str">
        <f>IF(B239&lt;&gt;"",ROWS($A$13:A239)-COUNTBLANK($A$13:A238),"")</f>
        <v/>
      </c>
      <c r="B239" s="97"/>
      <c r="C239" s="97"/>
      <c r="D239" s="97"/>
      <c r="E239" s="98"/>
      <c r="F239" s="99"/>
      <c r="G239" s="100"/>
      <c r="H239" s="100"/>
      <c r="I239" s="100"/>
      <c r="J239" s="100"/>
      <c r="K239" s="100"/>
      <c r="L239" s="101"/>
      <c r="M239" s="102"/>
      <c r="N239" s="102"/>
      <c r="O239" s="159" t="str">
        <f t="shared" si="9"/>
        <v/>
      </c>
      <c r="P239" s="160" t="str">
        <f>IF(M239&lt;&gt;"",IF(M239&gt;='Bitni podaci'!$B$2,IF(M239&lt;'Bitni podaci'!$C$2,1,2),0),"")</f>
        <v/>
      </c>
      <c r="Q239" s="103"/>
      <c r="R239" s="159" t="str">
        <f t="shared" si="10"/>
        <v/>
      </c>
      <c r="S239" s="115"/>
      <c r="T239" s="154" t="str">
        <f>IF(AND(S239&lt;&gt;"",ISNUMBER(S239)),IF(S239&lt;='Bitni podaci'!$B$1,1,0),"")</f>
        <v/>
      </c>
      <c r="U239" s="165" t="str">
        <f t="shared" si="11"/>
        <v/>
      </c>
    </row>
    <row r="240" spans="1:21" ht="21.95" customHeight="1" x14ac:dyDescent="0.2">
      <c r="A240" s="181" t="str">
        <f>IF(B240&lt;&gt;"",ROWS($A$13:A240)-COUNTBLANK($A$13:A239),"")</f>
        <v/>
      </c>
      <c r="B240" s="97"/>
      <c r="C240" s="97"/>
      <c r="D240" s="97"/>
      <c r="E240" s="98"/>
      <c r="F240" s="99"/>
      <c r="G240" s="100"/>
      <c r="H240" s="100"/>
      <c r="I240" s="100"/>
      <c r="J240" s="100"/>
      <c r="K240" s="100"/>
      <c r="L240" s="101"/>
      <c r="M240" s="102"/>
      <c r="N240" s="102"/>
      <c r="O240" s="159" t="str">
        <f t="shared" si="9"/>
        <v/>
      </c>
      <c r="P240" s="160" t="str">
        <f>IF(M240&lt;&gt;"",IF(M240&gt;='Bitni podaci'!$B$2,IF(M240&lt;'Bitni podaci'!$C$2,1,2),0),"")</f>
        <v/>
      </c>
      <c r="Q240" s="103"/>
      <c r="R240" s="159" t="str">
        <f t="shared" si="10"/>
        <v/>
      </c>
      <c r="S240" s="115"/>
      <c r="T240" s="154" t="str">
        <f>IF(AND(S240&lt;&gt;"",ISNUMBER(S240)),IF(S240&lt;='Bitni podaci'!$B$1,1,0),"")</f>
        <v/>
      </c>
      <c r="U240" s="165" t="str">
        <f t="shared" si="11"/>
        <v/>
      </c>
    </row>
    <row r="241" spans="1:21" ht="21.95" customHeight="1" x14ac:dyDescent="0.2">
      <c r="A241" s="181" t="str">
        <f>IF(B241&lt;&gt;"",ROWS($A$13:A241)-COUNTBLANK($A$13:A240),"")</f>
        <v/>
      </c>
      <c r="B241" s="97"/>
      <c r="C241" s="97"/>
      <c r="D241" s="97"/>
      <c r="E241" s="98"/>
      <c r="F241" s="99"/>
      <c r="G241" s="100"/>
      <c r="H241" s="100"/>
      <c r="I241" s="100"/>
      <c r="J241" s="100"/>
      <c r="K241" s="100"/>
      <c r="L241" s="101"/>
      <c r="M241" s="102"/>
      <c r="N241" s="102"/>
      <c r="O241" s="159" t="str">
        <f t="shared" si="9"/>
        <v/>
      </c>
      <c r="P241" s="160" t="str">
        <f>IF(M241&lt;&gt;"",IF(M241&gt;='Bitni podaci'!$B$2,IF(M241&lt;'Bitni podaci'!$C$2,1,2),0),"")</f>
        <v/>
      </c>
      <c r="Q241" s="103"/>
      <c r="R241" s="159" t="str">
        <f t="shared" si="10"/>
        <v/>
      </c>
      <c r="S241" s="115"/>
      <c r="T241" s="154" t="str">
        <f>IF(AND(S241&lt;&gt;"",ISNUMBER(S241)),IF(S241&lt;='Bitni podaci'!$B$1,1,0),"")</f>
        <v/>
      </c>
      <c r="U241" s="165" t="str">
        <f t="shared" si="11"/>
        <v/>
      </c>
    </row>
    <row r="242" spans="1:21" ht="21.95" customHeight="1" x14ac:dyDescent="0.2">
      <c r="A242" s="181" t="str">
        <f>IF(B242&lt;&gt;"",ROWS($A$13:A242)-COUNTBLANK($A$13:A241),"")</f>
        <v/>
      </c>
      <c r="B242" s="97"/>
      <c r="C242" s="97"/>
      <c r="D242" s="97"/>
      <c r="E242" s="98"/>
      <c r="F242" s="99"/>
      <c r="G242" s="100"/>
      <c r="H242" s="100"/>
      <c r="I242" s="100"/>
      <c r="J242" s="100"/>
      <c r="K242" s="100"/>
      <c r="L242" s="101"/>
      <c r="M242" s="102"/>
      <c r="N242" s="102"/>
      <c r="O242" s="159" t="str">
        <f t="shared" si="9"/>
        <v/>
      </c>
      <c r="P242" s="160" t="str">
        <f>IF(M242&lt;&gt;"",IF(M242&gt;='Bitni podaci'!$B$2,IF(M242&lt;'Bitni podaci'!$C$2,1,2),0),"")</f>
        <v/>
      </c>
      <c r="Q242" s="103"/>
      <c r="R242" s="159" t="str">
        <f t="shared" si="10"/>
        <v/>
      </c>
      <c r="S242" s="115"/>
      <c r="T242" s="154" t="str">
        <f>IF(AND(S242&lt;&gt;"",ISNUMBER(S242)),IF(S242&lt;='Bitni podaci'!$B$1,1,0),"")</f>
        <v/>
      </c>
      <c r="U242" s="165" t="str">
        <f t="shared" si="11"/>
        <v/>
      </c>
    </row>
    <row r="243" spans="1:21" ht="21.95" customHeight="1" x14ac:dyDescent="0.2">
      <c r="A243" s="181" t="str">
        <f>IF(B243&lt;&gt;"",ROWS($A$13:A243)-COUNTBLANK($A$13:A242),"")</f>
        <v/>
      </c>
      <c r="B243" s="97"/>
      <c r="C243" s="97"/>
      <c r="D243" s="97"/>
      <c r="E243" s="98"/>
      <c r="F243" s="99"/>
      <c r="G243" s="100"/>
      <c r="H243" s="100"/>
      <c r="I243" s="100"/>
      <c r="J243" s="100"/>
      <c r="K243" s="100"/>
      <c r="L243" s="101"/>
      <c r="M243" s="102"/>
      <c r="N243" s="102"/>
      <c r="O243" s="159" t="str">
        <f t="shared" si="9"/>
        <v/>
      </c>
      <c r="P243" s="160" t="str">
        <f>IF(M243&lt;&gt;"",IF(M243&gt;='Bitni podaci'!$B$2,IF(M243&lt;'Bitni podaci'!$C$2,1,2),0),"")</f>
        <v/>
      </c>
      <c r="Q243" s="103"/>
      <c r="R243" s="159" t="str">
        <f t="shared" si="10"/>
        <v/>
      </c>
      <c r="S243" s="115"/>
      <c r="T243" s="154" t="str">
        <f>IF(AND(S243&lt;&gt;"",ISNUMBER(S243)),IF(S243&lt;='Bitni podaci'!$B$1,1,0),"")</f>
        <v/>
      </c>
      <c r="U243" s="165" t="str">
        <f t="shared" si="11"/>
        <v/>
      </c>
    </row>
    <row r="244" spans="1:21" ht="21.95" customHeight="1" x14ac:dyDescent="0.2">
      <c r="A244" s="181" t="str">
        <f>IF(B244&lt;&gt;"",ROWS($A$13:A244)-COUNTBLANK($A$13:A243),"")</f>
        <v/>
      </c>
      <c r="B244" s="97"/>
      <c r="C244" s="97"/>
      <c r="D244" s="97"/>
      <c r="E244" s="98"/>
      <c r="F244" s="99"/>
      <c r="G244" s="100"/>
      <c r="H244" s="100"/>
      <c r="I244" s="100"/>
      <c r="J244" s="100"/>
      <c r="K244" s="100"/>
      <c r="L244" s="101"/>
      <c r="M244" s="102"/>
      <c r="N244" s="102"/>
      <c r="O244" s="159" t="str">
        <f t="shared" si="9"/>
        <v/>
      </c>
      <c r="P244" s="160" t="str">
        <f>IF(M244&lt;&gt;"",IF(M244&gt;='Bitni podaci'!$B$2,IF(M244&lt;'Bitni podaci'!$C$2,1,2),0),"")</f>
        <v/>
      </c>
      <c r="Q244" s="103"/>
      <c r="R244" s="159" t="str">
        <f t="shared" si="10"/>
        <v/>
      </c>
      <c r="S244" s="115"/>
      <c r="T244" s="154" t="str">
        <f>IF(AND(S244&lt;&gt;"",ISNUMBER(S244)),IF(S244&lt;='Bitni podaci'!$B$1,1,0),"")</f>
        <v/>
      </c>
      <c r="U244" s="165" t="str">
        <f t="shared" si="11"/>
        <v/>
      </c>
    </row>
    <row r="245" spans="1:21" ht="21.95" customHeight="1" x14ac:dyDescent="0.2">
      <c r="A245" s="181" t="str">
        <f>IF(B245&lt;&gt;"",ROWS($A$13:A245)-COUNTBLANK($A$13:A244),"")</f>
        <v/>
      </c>
      <c r="B245" s="97"/>
      <c r="C245" s="97"/>
      <c r="D245" s="97"/>
      <c r="E245" s="98"/>
      <c r="F245" s="99"/>
      <c r="G245" s="100"/>
      <c r="H245" s="100"/>
      <c r="I245" s="100"/>
      <c r="J245" s="100"/>
      <c r="K245" s="100"/>
      <c r="L245" s="101"/>
      <c r="M245" s="102"/>
      <c r="N245" s="102"/>
      <c r="O245" s="159" t="str">
        <f t="shared" si="9"/>
        <v/>
      </c>
      <c r="P245" s="160" t="str">
        <f>IF(M245&lt;&gt;"",IF(M245&gt;='Bitni podaci'!$B$2,IF(M245&lt;'Bitni podaci'!$C$2,1,2),0),"")</f>
        <v/>
      </c>
      <c r="Q245" s="103"/>
      <c r="R245" s="159" t="str">
        <f t="shared" si="10"/>
        <v/>
      </c>
      <c r="S245" s="115"/>
      <c r="T245" s="154" t="str">
        <f>IF(AND(S245&lt;&gt;"",ISNUMBER(S245)),IF(S245&lt;='Bitni podaci'!$B$1,1,0),"")</f>
        <v/>
      </c>
      <c r="U245" s="165" t="str">
        <f t="shared" si="11"/>
        <v/>
      </c>
    </row>
    <row r="246" spans="1:21" ht="21.95" customHeight="1" x14ac:dyDescent="0.2">
      <c r="A246" s="181" t="str">
        <f>IF(B246&lt;&gt;"",ROWS($A$13:A246)-COUNTBLANK($A$13:A245),"")</f>
        <v/>
      </c>
      <c r="B246" s="97"/>
      <c r="C246" s="97"/>
      <c r="D246" s="97"/>
      <c r="E246" s="98"/>
      <c r="F246" s="99"/>
      <c r="G246" s="100"/>
      <c r="H246" s="100"/>
      <c r="I246" s="100"/>
      <c r="J246" s="100"/>
      <c r="K246" s="100"/>
      <c r="L246" s="101"/>
      <c r="M246" s="102"/>
      <c r="N246" s="102"/>
      <c r="O246" s="159" t="str">
        <f t="shared" si="9"/>
        <v/>
      </c>
      <c r="P246" s="160" t="str">
        <f>IF(M246&lt;&gt;"",IF(M246&gt;='Bitni podaci'!$B$2,IF(M246&lt;'Bitni podaci'!$C$2,1,2),0),"")</f>
        <v/>
      </c>
      <c r="Q246" s="103"/>
      <c r="R246" s="159" t="str">
        <f t="shared" si="10"/>
        <v/>
      </c>
      <c r="S246" s="115"/>
      <c r="T246" s="154" t="str">
        <f>IF(AND(S246&lt;&gt;"",ISNUMBER(S246)),IF(S246&lt;='Bitni podaci'!$B$1,1,0),"")</f>
        <v/>
      </c>
      <c r="U246" s="165" t="str">
        <f t="shared" si="11"/>
        <v/>
      </c>
    </row>
    <row r="247" spans="1:21" ht="21.95" customHeight="1" x14ac:dyDescent="0.2">
      <c r="A247" s="181" t="str">
        <f>IF(B247&lt;&gt;"",ROWS($A$13:A247)-COUNTBLANK($A$13:A246),"")</f>
        <v/>
      </c>
      <c r="B247" s="97"/>
      <c r="C247" s="97"/>
      <c r="D247" s="97"/>
      <c r="E247" s="98"/>
      <c r="F247" s="99"/>
      <c r="G247" s="100"/>
      <c r="H247" s="100"/>
      <c r="I247" s="100"/>
      <c r="J247" s="100"/>
      <c r="K247" s="100"/>
      <c r="L247" s="101"/>
      <c r="M247" s="102"/>
      <c r="N247" s="102"/>
      <c r="O247" s="159" t="str">
        <f t="shared" si="9"/>
        <v/>
      </c>
      <c r="P247" s="160" t="str">
        <f>IF(M247&lt;&gt;"",IF(M247&gt;='Bitni podaci'!$B$2,IF(M247&lt;'Bitni podaci'!$C$2,1,2),0),"")</f>
        <v/>
      </c>
      <c r="Q247" s="103"/>
      <c r="R247" s="159" t="str">
        <f t="shared" si="10"/>
        <v/>
      </c>
      <c r="S247" s="115"/>
      <c r="T247" s="154" t="str">
        <f>IF(AND(S247&lt;&gt;"",ISNUMBER(S247)),IF(S247&lt;='Bitni podaci'!$B$1,1,0),"")</f>
        <v/>
      </c>
      <c r="U247" s="165" t="str">
        <f t="shared" si="11"/>
        <v/>
      </c>
    </row>
    <row r="248" spans="1:21" ht="21.95" customHeight="1" x14ac:dyDescent="0.2">
      <c r="A248" s="181" t="str">
        <f>IF(B248&lt;&gt;"",ROWS($A$13:A248)-COUNTBLANK($A$13:A247),"")</f>
        <v/>
      </c>
      <c r="B248" s="97"/>
      <c r="C248" s="97"/>
      <c r="D248" s="97"/>
      <c r="E248" s="98"/>
      <c r="F248" s="99"/>
      <c r="G248" s="100"/>
      <c r="H248" s="100"/>
      <c r="I248" s="100"/>
      <c r="J248" s="100"/>
      <c r="K248" s="100"/>
      <c r="L248" s="101"/>
      <c r="M248" s="102"/>
      <c r="N248" s="102"/>
      <c r="O248" s="159" t="str">
        <f t="shared" si="9"/>
        <v/>
      </c>
      <c r="P248" s="160" t="str">
        <f>IF(M248&lt;&gt;"",IF(M248&gt;='Bitni podaci'!$B$2,IF(M248&lt;'Bitni podaci'!$C$2,1,2),0),"")</f>
        <v/>
      </c>
      <c r="Q248" s="103"/>
      <c r="R248" s="159" t="str">
        <f t="shared" si="10"/>
        <v/>
      </c>
      <c r="S248" s="115"/>
      <c r="T248" s="154" t="str">
        <f>IF(AND(S248&lt;&gt;"",ISNUMBER(S248)),IF(S248&lt;='Bitni podaci'!$B$1,1,0),"")</f>
        <v/>
      </c>
      <c r="U248" s="165" t="str">
        <f t="shared" si="11"/>
        <v/>
      </c>
    </row>
    <row r="249" spans="1:21" ht="21.95" customHeight="1" x14ac:dyDescent="0.2">
      <c r="A249" s="181" t="str">
        <f>IF(B249&lt;&gt;"",ROWS($A$13:A249)-COUNTBLANK($A$13:A248),"")</f>
        <v/>
      </c>
      <c r="B249" s="97"/>
      <c r="C249" s="97"/>
      <c r="D249" s="97"/>
      <c r="E249" s="98"/>
      <c r="F249" s="99"/>
      <c r="G249" s="100"/>
      <c r="H249" s="100"/>
      <c r="I249" s="100"/>
      <c r="J249" s="100"/>
      <c r="K249" s="100"/>
      <c r="L249" s="101"/>
      <c r="M249" s="102"/>
      <c r="N249" s="102"/>
      <c r="O249" s="159" t="str">
        <f t="shared" si="9"/>
        <v/>
      </c>
      <c r="P249" s="160" t="str">
        <f>IF(M249&lt;&gt;"",IF(M249&gt;='Bitni podaci'!$B$2,IF(M249&lt;'Bitni podaci'!$C$2,1,2),0),"")</f>
        <v/>
      </c>
      <c r="Q249" s="103"/>
      <c r="R249" s="159" t="str">
        <f t="shared" si="10"/>
        <v/>
      </c>
      <c r="S249" s="115"/>
      <c r="T249" s="154" t="str">
        <f>IF(AND(S249&lt;&gt;"",ISNUMBER(S249)),IF(S249&lt;='Bitni podaci'!$B$1,1,0),"")</f>
        <v/>
      </c>
      <c r="U249" s="165" t="str">
        <f t="shared" si="11"/>
        <v/>
      </c>
    </row>
    <row r="250" spans="1:21" ht="21.95" customHeight="1" x14ac:dyDescent="0.2">
      <c r="A250" s="181" t="str">
        <f>IF(B250&lt;&gt;"",ROWS($A$13:A250)-COUNTBLANK($A$13:A249),"")</f>
        <v/>
      </c>
      <c r="B250" s="97"/>
      <c r="C250" s="97"/>
      <c r="D250" s="97"/>
      <c r="E250" s="98"/>
      <c r="F250" s="99"/>
      <c r="G250" s="100"/>
      <c r="H250" s="100"/>
      <c r="I250" s="100"/>
      <c r="J250" s="100"/>
      <c r="K250" s="100"/>
      <c r="L250" s="101"/>
      <c r="M250" s="102"/>
      <c r="N250" s="102"/>
      <c r="O250" s="159" t="str">
        <f t="shared" si="9"/>
        <v/>
      </c>
      <c r="P250" s="160" t="str">
        <f>IF(M250&lt;&gt;"",IF(M250&gt;='Bitni podaci'!$B$2,IF(M250&lt;'Bitni podaci'!$C$2,1,2),0),"")</f>
        <v/>
      </c>
      <c r="Q250" s="103"/>
      <c r="R250" s="159" t="str">
        <f t="shared" si="10"/>
        <v/>
      </c>
      <c r="S250" s="115"/>
      <c r="T250" s="154" t="str">
        <f>IF(AND(S250&lt;&gt;"",ISNUMBER(S250)),IF(S250&lt;='Bitni podaci'!$B$1,1,0),"")</f>
        <v/>
      </c>
      <c r="U250" s="165" t="str">
        <f t="shared" si="11"/>
        <v/>
      </c>
    </row>
    <row r="251" spans="1:21" ht="21.95" customHeight="1" x14ac:dyDescent="0.2">
      <c r="A251" s="181" t="str">
        <f>IF(B251&lt;&gt;"",ROWS($A$13:A251)-COUNTBLANK($A$13:A250),"")</f>
        <v/>
      </c>
      <c r="B251" s="97"/>
      <c r="C251" s="97"/>
      <c r="D251" s="97"/>
      <c r="E251" s="98"/>
      <c r="F251" s="99"/>
      <c r="G251" s="100"/>
      <c r="H251" s="100"/>
      <c r="I251" s="100"/>
      <c r="J251" s="100"/>
      <c r="K251" s="100"/>
      <c r="L251" s="101"/>
      <c r="M251" s="102"/>
      <c r="N251" s="102"/>
      <c r="O251" s="159" t="str">
        <f t="shared" si="9"/>
        <v/>
      </c>
      <c r="P251" s="160" t="str">
        <f>IF(M251&lt;&gt;"",IF(M251&gt;='Bitni podaci'!$B$2,IF(M251&lt;'Bitni podaci'!$C$2,1,2),0),"")</f>
        <v/>
      </c>
      <c r="Q251" s="103"/>
      <c r="R251" s="159" t="str">
        <f t="shared" si="10"/>
        <v/>
      </c>
      <c r="S251" s="115"/>
      <c r="T251" s="154" t="str">
        <f>IF(AND(S251&lt;&gt;"",ISNUMBER(S251)),IF(S251&lt;='Bitni podaci'!$B$1,1,0),"")</f>
        <v/>
      </c>
      <c r="U251" s="165" t="str">
        <f t="shared" si="11"/>
        <v/>
      </c>
    </row>
    <row r="252" spans="1:21" ht="21.95" customHeight="1" x14ac:dyDescent="0.2">
      <c r="A252" s="181" t="str">
        <f>IF(B252&lt;&gt;"",ROWS($A$13:A252)-COUNTBLANK($A$13:A251),"")</f>
        <v/>
      </c>
      <c r="B252" s="97"/>
      <c r="C252" s="97"/>
      <c r="D252" s="97"/>
      <c r="E252" s="98"/>
      <c r="F252" s="99"/>
      <c r="G252" s="100"/>
      <c r="H252" s="100"/>
      <c r="I252" s="100"/>
      <c r="J252" s="100"/>
      <c r="K252" s="100"/>
      <c r="L252" s="101"/>
      <c r="M252" s="102"/>
      <c r="N252" s="102"/>
      <c r="O252" s="159" t="str">
        <f t="shared" si="9"/>
        <v/>
      </c>
      <c r="P252" s="160" t="str">
        <f>IF(M252&lt;&gt;"",IF(M252&gt;='Bitni podaci'!$B$2,IF(M252&lt;'Bitni podaci'!$C$2,1,2),0),"")</f>
        <v/>
      </c>
      <c r="Q252" s="103"/>
      <c r="R252" s="159" t="str">
        <f t="shared" si="10"/>
        <v/>
      </c>
      <c r="S252" s="115"/>
      <c r="T252" s="154" t="str">
        <f>IF(AND(S252&lt;&gt;"",ISNUMBER(S252)),IF(S252&lt;='Bitni podaci'!$B$1,1,0),"")</f>
        <v/>
      </c>
      <c r="U252" s="165" t="str">
        <f t="shared" si="11"/>
        <v/>
      </c>
    </row>
    <row r="253" spans="1:21" ht="21.95" customHeight="1" x14ac:dyDescent="0.2">
      <c r="A253" s="181" t="str">
        <f>IF(B253&lt;&gt;"",ROWS($A$13:A253)-COUNTBLANK($A$13:A252),"")</f>
        <v/>
      </c>
      <c r="B253" s="97"/>
      <c r="C253" s="97"/>
      <c r="D253" s="97"/>
      <c r="E253" s="98"/>
      <c r="F253" s="99"/>
      <c r="G253" s="100"/>
      <c r="H253" s="100"/>
      <c r="I253" s="100"/>
      <c r="J253" s="100"/>
      <c r="K253" s="100"/>
      <c r="L253" s="101"/>
      <c r="M253" s="102"/>
      <c r="N253" s="102"/>
      <c r="O253" s="159" t="str">
        <f t="shared" si="9"/>
        <v/>
      </c>
      <c r="P253" s="160" t="str">
        <f>IF(M253&lt;&gt;"",IF(M253&gt;='Bitni podaci'!$B$2,IF(M253&lt;'Bitni podaci'!$C$2,1,2),0),"")</f>
        <v/>
      </c>
      <c r="Q253" s="103"/>
      <c r="R253" s="159" t="str">
        <f t="shared" si="10"/>
        <v/>
      </c>
      <c r="S253" s="115"/>
      <c r="T253" s="154" t="str">
        <f>IF(AND(S253&lt;&gt;"",ISNUMBER(S253)),IF(S253&lt;='Bitni podaci'!$B$1,1,0),"")</f>
        <v/>
      </c>
      <c r="U253" s="165" t="str">
        <f t="shared" si="11"/>
        <v/>
      </c>
    </row>
    <row r="254" spans="1:21" ht="21.95" customHeight="1" x14ac:dyDescent="0.2">
      <c r="A254" s="181" t="str">
        <f>IF(B254&lt;&gt;"",ROWS($A$13:A254)-COUNTBLANK($A$13:A253),"")</f>
        <v/>
      </c>
      <c r="B254" s="97"/>
      <c r="C254" s="97"/>
      <c r="D254" s="97"/>
      <c r="E254" s="98"/>
      <c r="F254" s="99"/>
      <c r="G254" s="100"/>
      <c r="H254" s="100"/>
      <c r="I254" s="100"/>
      <c r="J254" s="100"/>
      <c r="K254" s="100"/>
      <c r="L254" s="101"/>
      <c r="M254" s="102"/>
      <c r="N254" s="102"/>
      <c r="O254" s="159" t="str">
        <f t="shared" si="9"/>
        <v/>
      </c>
      <c r="P254" s="160" t="str">
        <f>IF(M254&lt;&gt;"",IF(M254&gt;='Bitni podaci'!$B$2,IF(M254&lt;'Bitni podaci'!$C$2,1,2),0),"")</f>
        <v/>
      </c>
      <c r="Q254" s="103"/>
      <c r="R254" s="159" t="str">
        <f t="shared" si="10"/>
        <v/>
      </c>
      <c r="S254" s="115"/>
      <c r="T254" s="154" t="str">
        <f>IF(AND(S254&lt;&gt;"",ISNUMBER(S254)),IF(S254&lt;='Bitni podaci'!$B$1,1,0),"")</f>
        <v/>
      </c>
      <c r="U254" s="165" t="str">
        <f t="shared" si="11"/>
        <v/>
      </c>
    </row>
    <row r="255" spans="1:21" ht="21.95" customHeight="1" x14ac:dyDescent="0.2">
      <c r="A255" s="181" t="str">
        <f>IF(B255&lt;&gt;"",ROWS($A$13:A255)-COUNTBLANK($A$13:A254),"")</f>
        <v/>
      </c>
      <c r="B255" s="97"/>
      <c r="C255" s="97"/>
      <c r="D255" s="97"/>
      <c r="E255" s="98"/>
      <c r="F255" s="99"/>
      <c r="G255" s="100"/>
      <c r="H255" s="100"/>
      <c r="I255" s="100"/>
      <c r="J255" s="100"/>
      <c r="K255" s="100"/>
      <c r="L255" s="101"/>
      <c r="M255" s="102"/>
      <c r="N255" s="102"/>
      <c r="O255" s="159" t="str">
        <f t="shared" si="9"/>
        <v/>
      </c>
      <c r="P255" s="160" t="str">
        <f>IF(M255&lt;&gt;"",IF(M255&gt;='Bitni podaci'!$B$2,IF(M255&lt;'Bitni podaci'!$C$2,1,2),0),"")</f>
        <v/>
      </c>
      <c r="Q255" s="103"/>
      <c r="R255" s="159" t="str">
        <f t="shared" si="10"/>
        <v/>
      </c>
      <c r="S255" s="115"/>
      <c r="T255" s="154" t="str">
        <f>IF(AND(S255&lt;&gt;"",ISNUMBER(S255)),IF(S255&lt;='Bitni podaci'!$B$1,1,0),"")</f>
        <v/>
      </c>
      <c r="U255" s="165" t="str">
        <f t="shared" si="11"/>
        <v/>
      </c>
    </row>
    <row r="256" spans="1:21" ht="21.95" customHeight="1" x14ac:dyDescent="0.2">
      <c r="A256" s="181" t="str">
        <f>IF(B256&lt;&gt;"",ROWS($A$13:A256)-COUNTBLANK($A$13:A255),"")</f>
        <v/>
      </c>
      <c r="B256" s="97"/>
      <c r="C256" s="97"/>
      <c r="D256" s="97"/>
      <c r="E256" s="98"/>
      <c r="F256" s="99"/>
      <c r="G256" s="100"/>
      <c r="H256" s="100"/>
      <c r="I256" s="100"/>
      <c r="J256" s="100"/>
      <c r="K256" s="100"/>
      <c r="L256" s="101"/>
      <c r="M256" s="102"/>
      <c r="N256" s="102"/>
      <c r="O256" s="159" t="str">
        <f t="shared" si="9"/>
        <v/>
      </c>
      <c r="P256" s="160" t="str">
        <f>IF(M256&lt;&gt;"",IF(M256&gt;='Bitni podaci'!$B$2,IF(M256&lt;'Bitni podaci'!$C$2,1,2),0),"")</f>
        <v/>
      </c>
      <c r="Q256" s="103"/>
      <c r="R256" s="159" t="str">
        <f t="shared" si="10"/>
        <v/>
      </c>
      <c r="S256" s="115"/>
      <c r="T256" s="154" t="str">
        <f>IF(AND(S256&lt;&gt;"",ISNUMBER(S256)),IF(S256&lt;='Bitni podaci'!$B$1,1,0),"")</f>
        <v/>
      </c>
      <c r="U256" s="165" t="str">
        <f t="shared" si="11"/>
        <v/>
      </c>
    </row>
    <row r="257" spans="1:21" ht="21.95" customHeight="1" x14ac:dyDescent="0.2">
      <c r="A257" s="181" t="str">
        <f>IF(B257&lt;&gt;"",ROWS($A$13:A257)-COUNTBLANK($A$13:A256),"")</f>
        <v/>
      </c>
      <c r="B257" s="97"/>
      <c r="C257" s="97"/>
      <c r="D257" s="97"/>
      <c r="E257" s="98"/>
      <c r="F257" s="99"/>
      <c r="G257" s="100"/>
      <c r="H257" s="100"/>
      <c r="I257" s="100"/>
      <c r="J257" s="100"/>
      <c r="K257" s="100"/>
      <c r="L257" s="101"/>
      <c r="M257" s="102"/>
      <c r="N257" s="102"/>
      <c r="O257" s="159" t="str">
        <f t="shared" si="9"/>
        <v/>
      </c>
      <c r="P257" s="160" t="str">
        <f>IF(M257&lt;&gt;"",IF(M257&gt;='Bitni podaci'!$B$2,IF(M257&lt;'Bitni podaci'!$C$2,1,2),0),"")</f>
        <v/>
      </c>
      <c r="Q257" s="103"/>
      <c r="R257" s="159" t="str">
        <f t="shared" si="10"/>
        <v/>
      </c>
      <c r="S257" s="115"/>
      <c r="T257" s="154" t="str">
        <f>IF(AND(S257&lt;&gt;"",ISNUMBER(S257)),IF(S257&lt;='Bitni podaci'!$B$1,1,0),"")</f>
        <v/>
      </c>
      <c r="U257" s="165" t="str">
        <f t="shared" si="11"/>
        <v/>
      </c>
    </row>
    <row r="258" spans="1:21" ht="21.95" customHeight="1" x14ac:dyDescent="0.2">
      <c r="A258" s="181" t="str">
        <f>IF(B258&lt;&gt;"",ROWS($A$13:A258)-COUNTBLANK($A$13:A257),"")</f>
        <v/>
      </c>
      <c r="B258" s="97"/>
      <c r="C258" s="97"/>
      <c r="D258" s="97"/>
      <c r="E258" s="98"/>
      <c r="F258" s="99"/>
      <c r="G258" s="100"/>
      <c r="H258" s="100"/>
      <c r="I258" s="100"/>
      <c r="J258" s="100"/>
      <c r="K258" s="100"/>
      <c r="L258" s="101"/>
      <c r="M258" s="102"/>
      <c r="N258" s="102"/>
      <c r="O258" s="159" t="str">
        <f t="shared" si="9"/>
        <v/>
      </c>
      <c r="P258" s="160" t="str">
        <f>IF(M258&lt;&gt;"",IF(M258&gt;='Bitni podaci'!$B$2,IF(M258&lt;'Bitni podaci'!$C$2,1,2),0),"")</f>
        <v/>
      </c>
      <c r="Q258" s="103"/>
      <c r="R258" s="159" t="str">
        <f t="shared" si="10"/>
        <v/>
      </c>
      <c r="S258" s="115"/>
      <c r="T258" s="154" t="str">
        <f>IF(AND(S258&lt;&gt;"",ISNUMBER(S258)),IF(S258&lt;='Bitni podaci'!$B$1,1,0),"")</f>
        <v/>
      </c>
      <c r="U258" s="165" t="str">
        <f t="shared" si="11"/>
        <v/>
      </c>
    </row>
    <row r="259" spans="1:21" ht="21.95" customHeight="1" x14ac:dyDescent="0.2">
      <c r="A259" s="181" t="str">
        <f>IF(B259&lt;&gt;"",ROWS($A$13:A259)-COUNTBLANK($A$13:A258),"")</f>
        <v/>
      </c>
      <c r="B259" s="97"/>
      <c r="C259" s="97"/>
      <c r="D259" s="97"/>
      <c r="E259" s="98"/>
      <c r="F259" s="99"/>
      <c r="G259" s="100"/>
      <c r="H259" s="100"/>
      <c r="I259" s="100"/>
      <c r="J259" s="100"/>
      <c r="K259" s="100"/>
      <c r="L259" s="101"/>
      <c r="M259" s="102"/>
      <c r="N259" s="102"/>
      <c r="O259" s="159" t="str">
        <f t="shared" si="9"/>
        <v/>
      </c>
      <c r="P259" s="160" t="str">
        <f>IF(M259&lt;&gt;"",IF(M259&gt;='Bitni podaci'!$B$2,IF(M259&lt;'Bitni podaci'!$C$2,1,2),0),"")</f>
        <v/>
      </c>
      <c r="Q259" s="103"/>
      <c r="R259" s="159" t="str">
        <f t="shared" si="10"/>
        <v/>
      </c>
      <c r="S259" s="115"/>
      <c r="T259" s="154" t="str">
        <f>IF(AND(S259&lt;&gt;"",ISNUMBER(S259)),IF(S259&lt;='Bitni podaci'!$B$1,1,0),"")</f>
        <v/>
      </c>
      <c r="U259" s="165" t="str">
        <f t="shared" si="11"/>
        <v/>
      </c>
    </row>
    <row r="260" spans="1:21" ht="21.95" customHeight="1" x14ac:dyDescent="0.2">
      <c r="A260" s="181" t="str">
        <f>IF(B260&lt;&gt;"",ROWS($A$13:A260)-COUNTBLANK($A$13:A259),"")</f>
        <v/>
      </c>
      <c r="B260" s="97"/>
      <c r="C260" s="97"/>
      <c r="D260" s="97"/>
      <c r="E260" s="98"/>
      <c r="F260" s="99"/>
      <c r="G260" s="100"/>
      <c r="H260" s="100"/>
      <c r="I260" s="100"/>
      <c r="J260" s="100"/>
      <c r="K260" s="100"/>
      <c r="L260" s="101"/>
      <c r="M260" s="102"/>
      <c r="N260" s="102"/>
      <c r="O260" s="159" t="str">
        <f t="shared" si="9"/>
        <v/>
      </c>
      <c r="P260" s="160" t="str">
        <f>IF(M260&lt;&gt;"",IF(M260&gt;='Bitni podaci'!$B$2,IF(M260&lt;'Bitni podaci'!$C$2,1,2),0),"")</f>
        <v/>
      </c>
      <c r="Q260" s="103"/>
      <c r="R260" s="159" t="str">
        <f t="shared" si="10"/>
        <v/>
      </c>
      <c r="S260" s="115"/>
      <c r="T260" s="154" t="str">
        <f>IF(AND(S260&lt;&gt;"",ISNUMBER(S260)),IF(S260&lt;='Bitni podaci'!$B$1,1,0),"")</f>
        <v/>
      </c>
      <c r="U260" s="165" t="str">
        <f t="shared" si="11"/>
        <v/>
      </c>
    </row>
    <row r="261" spans="1:21" ht="21.95" customHeight="1" x14ac:dyDescent="0.2">
      <c r="A261" s="181" t="str">
        <f>IF(B261&lt;&gt;"",ROWS($A$13:A261)-COUNTBLANK($A$13:A260),"")</f>
        <v/>
      </c>
      <c r="B261" s="97"/>
      <c r="C261" s="97"/>
      <c r="D261" s="97"/>
      <c r="E261" s="98"/>
      <c r="F261" s="99"/>
      <c r="G261" s="100"/>
      <c r="H261" s="100"/>
      <c r="I261" s="100"/>
      <c r="J261" s="100"/>
      <c r="K261" s="100"/>
      <c r="L261" s="101"/>
      <c r="M261" s="102"/>
      <c r="N261" s="102"/>
      <c r="O261" s="159" t="str">
        <f t="shared" si="9"/>
        <v/>
      </c>
      <c r="P261" s="160" t="str">
        <f>IF(M261&lt;&gt;"",IF(M261&gt;='Bitni podaci'!$B$2,IF(M261&lt;'Bitni podaci'!$C$2,1,2),0),"")</f>
        <v/>
      </c>
      <c r="Q261" s="103"/>
      <c r="R261" s="159" t="str">
        <f t="shared" si="10"/>
        <v/>
      </c>
      <c r="S261" s="115"/>
      <c r="T261" s="154" t="str">
        <f>IF(AND(S261&lt;&gt;"",ISNUMBER(S261)),IF(S261&lt;='Bitni podaci'!$B$1,1,0),"")</f>
        <v/>
      </c>
      <c r="U261" s="165" t="str">
        <f t="shared" si="11"/>
        <v/>
      </c>
    </row>
    <row r="262" spans="1:21" ht="21.95" customHeight="1" x14ac:dyDescent="0.2">
      <c r="A262" s="181" t="str">
        <f>IF(B262&lt;&gt;"",ROWS($A$13:A262)-COUNTBLANK($A$13:A261),"")</f>
        <v/>
      </c>
      <c r="B262" s="97"/>
      <c r="C262" s="97"/>
      <c r="D262" s="97"/>
      <c r="E262" s="98"/>
      <c r="F262" s="99"/>
      <c r="G262" s="100"/>
      <c r="H262" s="100"/>
      <c r="I262" s="100"/>
      <c r="J262" s="100"/>
      <c r="K262" s="100"/>
      <c r="L262" s="101"/>
      <c r="M262" s="102"/>
      <c r="N262" s="102"/>
      <c r="O262" s="159" t="str">
        <f t="shared" si="9"/>
        <v/>
      </c>
      <c r="P262" s="160" t="str">
        <f>IF(M262&lt;&gt;"",IF(M262&gt;='Bitni podaci'!$B$2,IF(M262&lt;'Bitni podaci'!$C$2,1,2),0),"")</f>
        <v/>
      </c>
      <c r="Q262" s="103"/>
      <c r="R262" s="159" t="str">
        <f t="shared" si="10"/>
        <v/>
      </c>
      <c r="S262" s="115"/>
      <c r="T262" s="154" t="str">
        <f>IF(AND(S262&lt;&gt;"",ISNUMBER(S262)),IF(S262&lt;='Bitni podaci'!$B$1,1,0),"")</f>
        <v/>
      </c>
      <c r="U262" s="165" t="str">
        <f t="shared" si="11"/>
        <v/>
      </c>
    </row>
    <row r="263" spans="1:21" ht="21.95" customHeight="1" x14ac:dyDescent="0.2">
      <c r="A263" s="181" t="str">
        <f>IF(B263&lt;&gt;"",ROWS($A$13:A263)-COUNTBLANK($A$13:A262),"")</f>
        <v/>
      </c>
      <c r="B263" s="97"/>
      <c r="C263" s="97"/>
      <c r="D263" s="97"/>
      <c r="E263" s="98"/>
      <c r="F263" s="99"/>
      <c r="G263" s="100"/>
      <c r="H263" s="100"/>
      <c r="I263" s="100"/>
      <c r="J263" s="100"/>
      <c r="K263" s="100"/>
      <c r="L263" s="101"/>
      <c r="M263" s="102"/>
      <c r="N263" s="102"/>
      <c r="O263" s="159" t="str">
        <f t="shared" si="9"/>
        <v/>
      </c>
      <c r="P263" s="160" t="str">
        <f>IF(M263&lt;&gt;"",IF(M263&gt;='Bitni podaci'!$B$2,IF(M263&lt;'Bitni podaci'!$C$2,1,2),0),"")</f>
        <v/>
      </c>
      <c r="Q263" s="103"/>
      <c r="R263" s="159" t="str">
        <f t="shared" si="10"/>
        <v/>
      </c>
      <c r="S263" s="115"/>
      <c r="T263" s="154" t="str">
        <f>IF(AND(S263&lt;&gt;"",ISNUMBER(S263)),IF(S263&lt;='Bitni podaci'!$B$1,1,0),"")</f>
        <v/>
      </c>
      <c r="U263" s="165" t="str">
        <f t="shared" si="11"/>
        <v/>
      </c>
    </row>
    <row r="264" spans="1:21" ht="21.95" customHeight="1" x14ac:dyDescent="0.2">
      <c r="A264" s="181" t="str">
        <f>IF(B264&lt;&gt;"",ROWS($A$13:A264)-COUNTBLANK($A$13:A263),"")</f>
        <v/>
      </c>
      <c r="B264" s="97"/>
      <c r="C264" s="97"/>
      <c r="D264" s="97"/>
      <c r="E264" s="98"/>
      <c r="F264" s="99"/>
      <c r="G264" s="100"/>
      <c r="H264" s="100"/>
      <c r="I264" s="100"/>
      <c r="J264" s="100"/>
      <c r="K264" s="100"/>
      <c r="L264" s="101"/>
      <c r="M264" s="102"/>
      <c r="N264" s="102"/>
      <c r="O264" s="159" t="str">
        <f t="shared" si="9"/>
        <v/>
      </c>
      <c r="P264" s="160" t="str">
        <f>IF(M264&lt;&gt;"",IF(M264&gt;='Bitni podaci'!$B$2,IF(M264&lt;'Bitni podaci'!$C$2,1,2),0),"")</f>
        <v/>
      </c>
      <c r="Q264" s="103"/>
      <c r="R264" s="159" t="str">
        <f t="shared" si="10"/>
        <v/>
      </c>
      <c r="S264" s="115"/>
      <c r="T264" s="154" t="str">
        <f>IF(AND(S264&lt;&gt;"",ISNUMBER(S264)),IF(S264&lt;='Bitni podaci'!$B$1,1,0),"")</f>
        <v/>
      </c>
      <c r="U264" s="165" t="str">
        <f t="shared" si="11"/>
        <v/>
      </c>
    </row>
    <row r="265" spans="1:21" ht="21.95" customHeight="1" x14ac:dyDescent="0.2">
      <c r="A265" s="181" t="str">
        <f>IF(B265&lt;&gt;"",ROWS($A$13:A265)-COUNTBLANK($A$13:A264),"")</f>
        <v/>
      </c>
      <c r="B265" s="97"/>
      <c r="C265" s="97"/>
      <c r="D265" s="97"/>
      <c r="E265" s="98"/>
      <c r="F265" s="99"/>
      <c r="G265" s="100"/>
      <c r="H265" s="100"/>
      <c r="I265" s="100"/>
      <c r="J265" s="100"/>
      <c r="K265" s="100"/>
      <c r="L265" s="101"/>
      <c r="M265" s="102"/>
      <c r="N265" s="102"/>
      <c r="O265" s="159" t="str">
        <f t="shared" si="9"/>
        <v/>
      </c>
      <c r="P265" s="160" t="str">
        <f>IF(M265&lt;&gt;"",IF(M265&gt;='Bitni podaci'!$B$2,IF(M265&lt;'Bitni podaci'!$C$2,1,2),0),"")</f>
        <v/>
      </c>
      <c r="Q265" s="103"/>
      <c r="R265" s="159" t="str">
        <f t="shared" si="10"/>
        <v/>
      </c>
      <c r="S265" s="115"/>
      <c r="T265" s="154" t="str">
        <f>IF(AND(S265&lt;&gt;"",ISNUMBER(S265)),IF(S265&lt;='Bitni podaci'!$B$1,1,0),"")</f>
        <v/>
      </c>
      <c r="U265" s="165" t="str">
        <f t="shared" si="11"/>
        <v/>
      </c>
    </row>
    <row r="266" spans="1:21" ht="21.95" customHeight="1" x14ac:dyDescent="0.2">
      <c r="A266" s="181" t="str">
        <f>IF(B266&lt;&gt;"",ROWS($A$13:A266)-COUNTBLANK($A$13:A265),"")</f>
        <v/>
      </c>
      <c r="B266" s="97"/>
      <c r="C266" s="97"/>
      <c r="D266" s="97"/>
      <c r="E266" s="98"/>
      <c r="F266" s="99"/>
      <c r="G266" s="100"/>
      <c r="H266" s="100"/>
      <c r="I266" s="100"/>
      <c r="J266" s="100"/>
      <c r="K266" s="100"/>
      <c r="L266" s="101"/>
      <c r="M266" s="102"/>
      <c r="N266" s="102"/>
      <c r="O266" s="159" t="str">
        <f t="shared" si="9"/>
        <v/>
      </c>
      <c r="P266" s="160" t="str">
        <f>IF(M266&lt;&gt;"",IF(M266&gt;='Bitni podaci'!$B$2,IF(M266&lt;'Bitni podaci'!$C$2,1,2),0),"")</f>
        <v/>
      </c>
      <c r="Q266" s="103"/>
      <c r="R266" s="159" t="str">
        <f t="shared" si="10"/>
        <v/>
      </c>
      <c r="S266" s="115"/>
      <c r="T266" s="154" t="str">
        <f>IF(AND(S266&lt;&gt;"",ISNUMBER(S266)),IF(S266&lt;='Bitni podaci'!$B$1,1,0),"")</f>
        <v/>
      </c>
      <c r="U266" s="165" t="str">
        <f t="shared" si="11"/>
        <v/>
      </c>
    </row>
    <row r="267" spans="1:21" ht="21.95" customHeight="1" x14ac:dyDescent="0.2">
      <c r="A267" s="181" t="str">
        <f>IF(B267&lt;&gt;"",ROWS($A$13:A267)-COUNTBLANK($A$13:A266),"")</f>
        <v/>
      </c>
      <c r="B267" s="97"/>
      <c r="C267" s="97"/>
      <c r="D267" s="97"/>
      <c r="E267" s="98"/>
      <c r="F267" s="99"/>
      <c r="G267" s="100"/>
      <c r="H267" s="100"/>
      <c r="I267" s="100"/>
      <c r="J267" s="100"/>
      <c r="K267" s="100"/>
      <c r="L267" s="101"/>
      <c r="M267" s="102"/>
      <c r="N267" s="102"/>
      <c r="O267" s="159" t="str">
        <f t="shared" si="9"/>
        <v/>
      </c>
      <c r="P267" s="160" t="str">
        <f>IF(M267&lt;&gt;"",IF(M267&gt;='Bitni podaci'!$B$2,IF(M267&lt;'Bitni podaci'!$C$2,1,2),0),"")</f>
        <v/>
      </c>
      <c r="Q267" s="103"/>
      <c r="R267" s="159" t="str">
        <f t="shared" si="10"/>
        <v/>
      </c>
      <c r="S267" s="115"/>
      <c r="T267" s="154" t="str">
        <f>IF(AND(S267&lt;&gt;"",ISNUMBER(S267)),IF(S267&lt;='Bitni podaci'!$B$1,1,0),"")</f>
        <v/>
      </c>
      <c r="U267" s="165" t="str">
        <f t="shared" si="11"/>
        <v/>
      </c>
    </row>
    <row r="268" spans="1:21" ht="21.95" customHeight="1" x14ac:dyDescent="0.2">
      <c r="A268" s="181" t="str">
        <f>IF(B268&lt;&gt;"",ROWS($A$13:A268)-COUNTBLANK($A$13:A267),"")</f>
        <v/>
      </c>
      <c r="B268" s="97"/>
      <c r="C268" s="97"/>
      <c r="D268" s="97"/>
      <c r="E268" s="98"/>
      <c r="F268" s="99"/>
      <c r="G268" s="100"/>
      <c r="H268" s="100"/>
      <c r="I268" s="100"/>
      <c r="J268" s="100"/>
      <c r="K268" s="100"/>
      <c r="L268" s="101"/>
      <c r="M268" s="102"/>
      <c r="N268" s="102"/>
      <c r="O268" s="159" t="str">
        <f t="shared" si="9"/>
        <v/>
      </c>
      <c r="P268" s="160" t="str">
        <f>IF(M268&lt;&gt;"",IF(M268&gt;='Bitni podaci'!$B$2,IF(M268&lt;'Bitni podaci'!$C$2,1,2),0),"")</f>
        <v/>
      </c>
      <c r="Q268" s="103"/>
      <c r="R268" s="159" t="str">
        <f t="shared" si="10"/>
        <v/>
      </c>
      <c r="S268" s="115"/>
      <c r="T268" s="154" t="str">
        <f>IF(AND(S268&lt;&gt;"",ISNUMBER(S268)),IF(S268&lt;='Bitni podaci'!$B$1,1,0),"")</f>
        <v/>
      </c>
      <c r="U268" s="165" t="str">
        <f t="shared" si="11"/>
        <v/>
      </c>
    </row>
    <row r="269" spans="1:21" ht="21.95" customHeight="1" x14ac:dyDescent="0.2">
      <c r="A269" s="181" t="str">
        <f>IF(B269&lt;&gt;"",ROWS($A$13:A269)-COUNTBLANK($A$13:A268),"")</f>
        <v/>
      </c>
      <c r="B269" s="97"/>
      <c r="C269" s="97"/>
      <c r="D269" s="97"/>
      <c r="E269" s="98"/>
      <c r="F269" s="99"/>
      <c r="G269" s="100"/>
      <c r="H269" s="100"/>
      <c r="I269" s="100"/>
      <c r="J269" s="100"/>
      <c r="K269" s="100"/>
      <c r="L269" s="101"/>
      <c r="M269" s="102"/>
      <c r="N269" s="102"/>
      <c r="O269" s="159" t="str">
        <f t="shared" si="9"/>
        <v/>
      </c>
      <c r="P269" s="160" t="str">
        <f>IF(M269&lt;&gt;"",IF(M269&gt;='Bitni podaci'!$B$2,IF(M269&lt;'Bitni podaci'!$C$2,1,2),0),"")</f>
        <v/>
      </c>
      <c r="Q269" s="103"/>
      <c r="R269" s="159" t="str">
        <f t="shared" si="10"/>
        <v/>
      </c>
      <c r="S269" s="115"/>
      <c r="T269" s="154" t="str">
        <f>IF(AND(S269&lt;&gt;"",ISNUMBER(S269)),IF(S269&lt;='Bitni podaci'!$B$1,1,0),"")</f>
        <v/>
      </c>
      <c r="U269" s="165" t="str">
        <f t="shared" si="11"/>
        <v/>
      </c>
    </row>
    <row r="270" spans="1:21" ht="21.95" customHeight="1" x14ac:dyDescent="0.2">
      <c r="A270" s="181" t="str">
        <f>IF(B270&lt;&gt;"",ROWS($A$13:A270)-COUNTBLANK($A$13:A269),"")</f>
        <v/>
      </c>
      <c r="B270" s="97"/>
      <c r="C270" s="97"/>
      <c r="D270" s="97"/>
      <c r="E270" s="98"/>
      <c r="F270" s="99"/>
      <c r="G270" s="100"/>
      <c r="H270" s="100"/>
      <c r="I270" s="100"/>
      <c r="J270" s="100"/>
      <c r="K270" s="100"/>
      <c r="L270" s="101"/>
      <c r="M270" s="102"/>
      <c r="N270" s="102"/>
      <c r="O270" s="159" t="str">
        <f t="shared" ref="O270:O333" si="12">IF(AND(M270&lt;&gt;"",AND(ISNUMBER(N270),N270&lt;&gt;"")),IF(M270/N270&gt;60,60,M270/N270),"")</f>
        <v/>
      </c>
      <c r="P270" s="160" t="str">
        <f>IF(M270&lt;&gt;"",IF(M270&gt;='Bitni podaci'!$B$2,IF(M270&lt;'Bitni podaci'!$C$2,1,2),0),"")</f>
        <v/>
      </c>
      <c r="Q270" s="103"/>
      <c r="R270" s="159" t="str">
        <f t="shared" ref="R270:R333" si="13">IF(AND(Q270&lt;&gt;"",O270&lt;&gt;"",P270&lt;&gt;""),Q270*5+O270*0.8+P270,"")</f>
        <v/>
      </c>
      <c r="S270" s="115"/>
      <c r="T270" s="154" t="str">
        <f>IF(AND(S270&lt;&gt;"",ISNUMBER(S270)),IF(S270&lt;='Bitni podaci'!$B$1,1,0),"")</f>
        <v/>
      </c>
      <c r="U270" s="165" t="str">
        <f t="shared" ref="U270:U333" si="14">IF(AND(ISNUMBER(R270),ISNUMBER(T270)),R270+T270,"")</f>
        <v/>
      </c>
    </row>
    <row r="271" spans="1:21" ht="21.95" customHeight="1" x14ac:dyDescent="0.2">
      <c r="A271" s="181" t="str">
        <f>IF(B271&lt;&gt;"",ROWS($A$13:A271)-COUNTBLANK($A$13:A270),"")</f>
        <v/>
      </c>
      <c r="B271" s="97"/>
      <c r="C271" s="97"/>
      <c r="D271" s="97"/>
      <c r="E271" s="98"/>
      <c r="F271" s="99"/>
      <c r="G271" s="100"/>
      <c r="H271" s="100"/>
      <c r="I271" s="100"/>
      <c r="J271" s="100"/>
      <c r="K271" s="100"/>
      <c r="L271" s="101"/>
      <c r="M271" s="102"/>
      <c r="N271" s="102"/>
      <c r="O271" s="159" t="str">
        <f t="shared" si="12"/>
        <v/>
      </c>
      <c r="P271" s="160" t="str">
        <f>IF(M271&lt;&gt;"",IF(M271&gt;='Bitni podaci'!$B$2,IF(M271&lt;'Bitni podaci'!$C$2,1,2),0),"")</f>
        <v/>
      </c>
      <c r="Q271" s="103"/>
      <c r="R271" s="159" t="str">
        <f t="shared" si="13"/>
        <v/>
      </c>
      <c r="S271" s="115"/>
      <c r="T271" s="154" t="str">
        <f>IF(AND(S271&lt;&gt;"",ISNUMBER(S271)),IF(S271&lt;='Bitni podaci'!$B$1,1,0),"")</f>
        <v/>
      </c>
      <c r="U271" s="165" t="str">
        <f t="shared" si="14"/>
        <v/>
      </c>
    </row>
    <row r="272" spans="1:21" ht="21.95" customHeight="1" x14ac:dyDescent="0.2">
      <c r="A272" s="181" t="str">
        <f>IF(B272&lt;&gt;"",ROWS($A$13:A272)-COUNTBLANK($A$13:A271),"")</f>
        <v/>
      </c>
      <c r="B272" s="97"/>
      <c r="C272" s="97"/>
      <c r="D272" s="97"/>
      <c r="E272" s="98"/>
      <c r="F272" s="99"/>
      <c r="G272" s="100"/>
      <c r="H272" s="100"/>
      <c r="I272" s="100"/>
      <c r="J272" s="100"/>
      <c r="K272" s="100"/>
      <c r="L272" s="101"/>
      <c r="M272" s="102"/>
      <c r="N272" s="102"/>
      <c r="O272" s="159" t="str">
        <f t="shared" si="12"/>
        <v/>
      </c>
      <c r="P272" s="160" t="str">
        <f>IF(M272&lt;&gt;"",IF(M272&gt;='Bitni podaci'!$B$2,IF(M272&lt;'Bitni podaci'!$C$2,1,2),0),"")</f>
        <v/>
      </c>
      <c r="Q272" s="103"/>
      <c r="R272" s="159" t="str">
        <f t="shared" si="13"/>
        <v/>
      </c>
      <c r="S272" s="115"/>
      <c r="T272" s="154" t="str">
        <f>IF(AND(S272&lt;&gt;"",ISNUMBER(S272)),IF(S272&lt;='Bitni podaci'!$B$1,1,0),"")</f>
        <v/>
      </c>
      <c r="U272" s="165" t="str">
        <f t="shared" si="14"/>
        <v/>
      </c>
    </row>
    <row r="273" spans="1:21" ht="21.95" customHeight="1" x14ac:dyDescent="0.2">
      <c r="A273" s="181" t="str">
        <f>IF(B273&lt;&gt;"",ROWS($A$13:A273)-COUNTBLANK($A$13:A272),"")</f>
        <v/>
      </c>
      <c r="B273" s="97"/>
      <c r="C273" s="97"/>
      <c r="D273" s="97"/>
      <c r="E273" s="98"/>
      <c r="F273" s="99"/>
      <c r="G273" s="100"/>
      <c r="H273" s="100"/>
      <c r="I273" s="100"/>
      <c r="J273" s="100"/>
      <c r="K273" s="100"/>
      <c r="L273" s="101"/>
      <c r="M273" s="102"/>
      <c r="N273" s="102"/>
      <c r="O273" s="159" t="str">
        <f t="shared" si="12"/>
        <v/>
      </c>
      <c r="P273" s="160" t="str">
        <f>IF(M273&lt;&gt;"",IF(M273&gt;='Bitni podaci'!$B$2,IF(M273&lt;'Bitni podaci'!$C$2,1,2),0),"")</f>
        <v/>
      </c>
      <c r="Q273" s="103"/>
      <c r="R273" s="159" t="str">
        <f t="shared" si="13"/>
        <v/>
      </c>
      <c r="S273" s="115"/>
      <c r="T273" s="154" t="str">
        <f>IF(AND(S273&lt;&gt;"",ISNUMBER(S273)),IF(S273&lt;='Bitni podaci'!$B$1,1,0),"")</f>
        <v/>
      </c>
      <c r="U273" s="165" t="str">
        <f t="shared" si="14"/>
        <v/>
      </c>
    </row>
    <row r="274" spans="1:21" ht="21.95" customHeight="1" x14ac:dyDescent="0.2">
      <c r="A274" s="181" t="str">
        <f>IF(B274&lt;&gt;"",ROWS($A$13:A274)-COUNTBLANK($A$13:A273),"")</f>
        <v/>
      </c>
      <c r="B274" s="97"/>
      <c r="C274" s="97"/>
      <c r="D274" s="97"/>
      <c r="E274" s="98"/>
      <c r="F274" s="99"/>
      <c r="G274" s="100"/>
      <c r="H274" s="100"/>
      <c r="I274" s="100"/>
      <c r="J274" s="100"/>
      <c r="K274" s="100"/>
      <c r="L274" s="101"/>
      <c r="M274" s="102"/>
      <c r="N274" s="102"/>
      <c r="O274" s="159" t="str">
        <f t="shared" si="12"/>
        <v/>
      </c>
      <c r="P274" s="160" t="str">
        <f>IF(M274&lt;&gt;"",IF(M274&gt;='Bitni podaci'!$B$2,IF(M274&lt;'Bitni podaci'!$C$2,1,2),0),"")</f>
        <v/>
      </c>
      <c r="Q274" s="103"/>
      <c r="R274" s="159" t="str">
        <f t="shared" si="13"/>
        <v/>
      </c>
      <c r="S274" s="115"/>
      <c r="T274" s="154" t="str">
        <f>IF(AND(S274&lt;&gt;"",ISNUMBER(S274)),IF(S274&lt;='Bitni podaci'!$B$1,1,0),"")</f>
        <v/>
      </c>
      <c r="U274" s="165" t="str">
        <f t="shared" si="14"/>
        <v/>
      </c>
    </row>
    <row r="275" spans="1:21" ht="21.95" customHeight="1" x14ac:dyDescent="0.2">
      <c r="A275" s="181" t="str">
        <f>IF(B275&lt;&gt;"",ROWS($A$13:A275)-COUNTBLANK($A$13:A274),"")</f>
        <v/>
      </c>
      <c r="B275" s="97"/>
      <c r="C275" s="97"/>
      <c r="D275" s="97"/>
      <c r="E275" s="98"/>
      <c r="F275" s="99"/>
      <c r="G275" s="100"/>
      <c r="H275" s="100"/>
      <c r="I275" s="100"/>
      <c r="J275" s="100"/>
      <c r="K275" s="100"/>
      <c r="L275" s="101"/>
      <c r="M275" s="102"/>
      <c r="N275" s="102"/>
      <c r="O275" s="159" t="str">
        <f t="shared" si="12"/>
        <v/>
      </c>
      <c r="P275" s="160" t="str">
        <f>IF(M275&lt;&gt;"",IF(M275&gt;='Bitni podaci'!$B$2,IF(M275&lt;'Bitni podaci'!$C$2,1,2),0),"")</f>
        <v/>
      </c>
      <c r="Q275" s="103"/>
      <c r="R275" s="159" t="str">
        <f t="shared" si="13"/>
        <v/>
      </c>
      <c r="S275" s="115"/>
      <c r="T275" s="154" t="str">
        <f>IF(AND(S275&lt;&gt;"",ISNUMBER(S275)),IF(S275&lt;='Bitni podaci'!$B$1,1,0),"")</f>
        <v/>
      </c>
      <c r="U275" s="165" t="str">
        <f t="shared" si="14"/>
        <v/>
      </c>
    </row>
    <row r="276" spans="1:21" ht="21.95" customHeight="1" x14ac:dyDescent="0.2">
      <c r="A276" s="181" t="str">
        <f>IF(B276&lt;&gt;"",ROWS($A$13:A276)-COUNTBLANK($A$13:A275),"")</f>
        <v/>
      </c>
      <c r="B276" s="97"/>
      <c r="C276" s="97"/>
      <c r="D276" s="97"/>
      <c r="E276" s="98"/>
      <c r="F276" s="99"/>
      <c r="G276" s="100"/>
      <c r="H276" s="100"/>
      <c r="I276" s="100"/>
      <c r="J276" s="100"/>
      <c r="K276" s="100"/>
      <c r="L276" s="101"/>
      <c r="M276" s="102"/>
      <c r="N276" s="102"/>
      <c r="O276" s="159" t="str">
        <f t="shared" si="12"/>
        <v/>
      </c>
      <c r="P276" s="160" t="str">
        <f>IF(M276&lt;&gt;"",IF(M276&gt;='Bitni podaci'!$B$2,IF(M276&lt;'Bitni podaci'!$C$2,1,2),0),"")</f>
        <v/>
      </c>
      <c r="Q276" s="103"/>
      <c r="R276" s="159" t="str">
        <f t="shared" si="13"/>
        <v/>
      </c>
      <c r="S276" s="115"/>
      <c r="T276" s="154" t="str">
        <f>IF(AND(S276&lt;&gt;"",ISNUMBER(S276)),IF(S276&lt;='Bitni podaci'!$B$1,1,0),"")</f>
        <v/>
      </c>
      <c r="U276" s="165" t="str">
        <f t="shared" si="14"/>
        <v/>
      </c>
    </row>
    <row r="277" spans="1:21" ht="21.95" customHeight="1" x14ac:dyDescent="0.2">
      <c r="A277" s="181" t="str">
        <f>IF(B277&lt;&gt;"",ROWS($A$13:A277)-COUNTBLANK($A$13:A276),"")</f>
        <v/>
      </c>
      <c r="B277" s="97"/>
      <c r="C277" s="97"/>
      <c r="D277" s="97"/>
      <c r="E277" s="98"/>
      <c r="F277" s="99"/>
      <c r="G277" s="100"/>
      <c r="H277" s="100"/>
      <c r="I277" s="100"/>
      <c r="J277" s="100"/>
      <c r="K277" s="100"/>
      <c r="L277" s="101"/>
      <c r="M277" s="102"/>
      <c r="N277" s="102"/>
      <c r="O277" s="159" t="str">
        <f t="shared" si="12"/>
        <v/>
      </c>
      <c r="P277" s="160" t="str">
        <f>IF(M277&lt;&gt;"",IF(M277&gt;='Bitni podaci'!$B$2,IF(M277&lt;'Bitni podaci'!$C$2,1,2),0),"")</f>
        <v/>
      </c>
      <c r="Q277" s="103"/>
      <c r="R277" s="159" t="str">
        <f t="shared" si="13"/>
        <v/>
      </c>
      <c r="S277" s="115"/>
      <c r="T277" s="154" t="str">
        <f>IF(AND(S277&lt;&gt;"",ISNUMBER(S277)),IF(S277&lt;='Bitni podaci'!$B$1,1,0),"")</f>
        <v/>
      </c>
      <c r="U277" s="165" t="str">
        <f t="shared" si="14"/>
        <v/>
      </c>
    </row>
    <row r="278" spans="1:21" ht="21.95" customHeight="1" x14ac:dyDescent="0.2">
      <c r="A278" s="181" t="str">
        <f>IF(B278&lt;&gt;"",ROWS($A$13:A278)-COUNTBLANK($A$13:A277),"")</f>
        <v/>
      </c>
      <c r="B278" s="97"/>
      <c r="C278" s="97"/>
      <c r="D278" s="97"/>
      <c r="E278" s="98"/>
      <c r="F278" s="99"/>
      <c r="G278" s="100"/>
      <c r="H278" s="100"/>
      <c r="I278" s="100"/>
      <c r="J278" s="100"/>
      <c r="K278" s="100"/>
      <c r="L278" s="101"/>
      <c r="M278" s="102"/>
      <c r="N278" s="102"/>
      <c r="O278" s="159" t="str">
        <f t="shared" si="12"/>
        <v/>
      </c>
      <c r="P278" s="160" t="str">
        <f>IF(M278&lt;&gt;"",IF(M278&gt;='Bitni podaci'!$B$2,IF(M278&lt;'Bitni podaci'!$C$2,1,2),0),"")</f>
        <v/>
      </c>
      <c r="Q278" s="103"/>
      <c r="R278" s="159" t="str">
        <f t="shared" si="13"/>
        <v/>
      </c>
      <c r="S278" s="115"/>
      <c r="T278" s="154" t="str">
        <f>IF(AND(S278&lt;&gt;"",ISNUMBER(S278)),IF(S278&lt;='Bitni podaci'!$B$1,1,0),"")</f>
        <v/>
      </c>
      <c r="U278" s="165" t="str">
        <f t="shared" si="14"/>
        <v/>
      </c>
    </row>
    <row r="279" spans="1:21" ht="21.95" customHeight="1" x14ac:dyDescent="0.2">
      <c r="A279" s="181" t="str">
        <f>IF(B279&lt;&gt;"",ROWS($A$13:A279)-COUNTBLANK($A$13:A278),"")</f>
        <v/>
      </c>
      <c r="B279" s="97"/>
      <c r="C279" s="97"/>
      <c r="D279" s="97"/>
      <c r="E279" s="98"/>
      <c r="F279" s="99"/>
      <c r="G279" s="100"/>
      <c r="H279" s="100"/>
      <c r="I279" s="100"/>
      <c r="J279" s="100"/>
      <c r="K279" s="100"/>
      <c r="L279" s="101"/>
      <c r="M279" s="102"/>
      <c r="N279" s="102"/>
      <c r="O279" s="159" t="str">
        <f t="shared" si="12"/>
        <v/>
      </c>
      <c r="P279" s="160" t="str">
        <f>IF(M279&lt;&gt;"",IF(M279&gt;='Bitni podaci'!$B$2,IF(M279&lt;'Bitni podaci'!$C$2,1,2),0),"")</f>
        <v/>
      </c>
      <c r="Q279" s="103"/>
      <c r="R279" s="159" t="str">
        <f t="shared" si="13"/>
        <v/>
      </c>
      <c r="S279" s="115"/>
      <c r="T279" s="154" t="str">
        <f>IF(AND(S279&lt;&gt;"",ISNUMBER(S279)),IF(S279&lt;='Bitni podaci'!$B$1,1,0),"")</f>
        <v/>
      </c>
      <c r="U279" s="165" t="str">
        <f t="shared" si="14"/>
        <v/>
      </c>
    </row>
    <row r="280" spans="1:21" ht="21.95" customHeight="1" x14ac:dyDescent="0.2">
      <c r="A280" s="181" t="str">
        <f>IF(B280&lt;&gt;"",ROWS($A$13:A280)-COUNTBLANK($A$13:A279),"")</f>
        <v/>
      </c>
      <c r="B280" s="97"/>
      <c r="C280" s="97"/>
      <c r="D280" s="97"/>
      <c r="E280" s="98"/>
      <c r="F280" s="99"/>
      <c r="G280" s="100"/>
      <c r="H280" s="100"/>
      <c r="I280" s="100"/>
      <c r="J280" s="100"/>
      <c r="K280" s="100"/>
      <c r="L280" s="101"/>
      <c r="M280" s="102"/>
      <c r="N280" s="102"/>
      <c r="O280" s="159" t="str">
        <f t="shared" si="12"/>
        <v/>
      </c>
      <c r="P280" s="160" t="str">
        <f>IF(M280&lt;&gt;"",IF(M280&gt;='Bitni podaci'!$B$2,IF(M280&lt;'Bitni podaci'!$C$2,1,2),0),"")</f>
        <v/>
      </c>
      <c r="Q280" s="103"/>
      <c r="R280" s="159" t="str">
        <f t="shared" si="13"/>
        <v/>
      </c>
      <c r="S280" s="115"/>
      <c r="T280" s="154" t="str">
        <f>IF(AND(S280&lt;&gt;"",ISNUMBER(S280)),IF(S280&lt;='Bitni podaci'!$B$1,1,0),"")</f>
        <v/>
      </c>
      <c r="U280" s="165" t="str">
        <f t="shared" si="14"/>
        <v/>
      </c>
    </row>
    <row r="281" spans="1:21" ht="21.95" customHeight="1" x14ac:dyDescent="0.2">
      <c r="A281" s="181" t="str">
        <f>IF(B281&lt;&gt;"",ROWS($A$13:A281)-COUNTBLANK($A$13:A280),"")</f>
        <v/>
      </c>
      <c r="B281" s="97"/>
      <c r="C281" s="97"/>
      <c r="D281" s="97"/>
      <c r="E281" s="98"/>
      <c r="F281" s="99"/>
      <c r="G281" s="100"/>
      <c r="H281" s="100"/>
      <c r="I281" s="100"/>
      <c r="J281" s="100"/>
      <c r="K281" s="100"/>
      <c r="L281" s="101"/>
      <c r="M281" s="102"/>
      <c r="N281" s="102"/>
      <c r="O281" s="159" t="str">
        <f t="shared" si="12"/>
        <v/>
      </c>
      <c r="P281" s="160" t="str">
        <f>IF(M281&lt;&gt;"",IF(M281&gt;='Bitni podaci'!$B$2,IF(M281&lt;'Bitni podaci'!$C$2,1,2),0),"")</f>
        <v/>
      </c>
      <c r="Q281" s="103"/>
      <c r="R281" s="159" t="str">
        <f t="shared" si="13"/>
        <v/>
      </c>
      <c r="S281" s="115"/>
      <c r="T281" s="154" t="str">
        <f>IF(AND(S281&lt;&gt;"",ISNUMBER(S281)),IF(S281&lt;='Bitni podaci'!$B$1,1,0),"")</f>
        <v/>
      </c>
      <c r="U281" s="165" t="str">
        <f t="shared" si="14"/>
        <v/>
      </c>
    </row>
    <row r="282" spans="1:21" ht="21.95" customHeight="1" x14ac:dyDescent="0.2">
      <c r="A282" s="181" t="str">
        <f>IF(B282&lt;&gt;"",ROWS($A$13:A282)-COUNTBLANK($A$13:A281),"")</f>
        <v/>
      </c>
      <c r="B282" s="97"/>
      <c r="C282" s="97"/>
      <c r="D282" s="97"/>
      <c r="E282" s="98"/>
      <c r="F282" s="99"/>
      <c r="G282" s="100"/>
      <c r="H282" s="100"/>
      <c r="I282" s="100"/>
      <c r="J282" s="100"/>
      <c r="K282" s="100"/>
      <c r="L282" s="101"/>
      <c r="M282" s="102"/>
      <c r="N282" s="102"/>
      <c r="O282" s="159" t="str">
        <f t="shared" si="12"/>
        <v/>
      </c>
      <c r="P282" s="160" t="str">
        <f>IF(M282&lt;&gt;"",IF(M282&gt;='Bitni podaci'!$B$2,IF(M282&lt;'Bitni podaci'!$C$2,1,2),0),"")</f>
        <v/>
      </c>
      <c r="Q282" s="103"/>
      <c r="R282" s="159" t="str">
        <f t="shared" si="13"/>
        <v/>
      </c>
      <c r="S282" s="115"/>
      <c r="T282" s="154" t="str">
        <f>IF(AND(S282&lt;&gt;"",ISNUMBER(S282)),IF(S282&lt;='Bitni podaci'!$B$1,1,0),"")</f>
        <v/>
      </c>
      <c r="U282" s="165" t="str">
        <f t="shared" si="14"/>
        <v/>
      </c>
    </row>
    <row r="283" spans="1:21" ht="21.95" customHeight="1" x14ac:dyDescent="0.2">
      <c r="A283" s="181" t="str">
        <f>IF(B283&lt;&gt;"",ROWS($A$13:A283)-COUNTBLANK($A$13:A282),"")</f>
        <v/>
      </c>
      <c r="B283" s="97"/>
      <c r="C283" s="97"/>
      <c r="D283" s="97"/>
      <c r="E283" s="98"/>
      <c r="F283" s="99"/>
      <c r="G283" s="100"/>
      <c r="H283" s="100"/>
      <c r="I283" s="100"/>
      <c r="J283" s="100"/>
      <c r="K283" s="100"/>
      <c r="L283" s="101"/>
      <c r="M283" s="102"/>
      <c r="N283" s="102"/>
      <c r="O283" s="159" t="str">
        <f t="shared" si="12"/>
        <v/>
      </c>
      <c r="P283" s="160" t="str">
        <f>IF(M283&lt;&gt;"",IF(M283&gt;='Bitni podaci'!$B$2,IF(M283&lt;'Bitni podaci'!$C$2,1,2),0),"")</f>
        <v/>
      </c>
      <c r="Q283" s="103"/>
      <c r="R283" s="159" t="str">
        <f t="shared" si="13"/>
        <v/>
      </c>
      <c r="S283" s="115"/>
      <c r="T283" s="154" t="str">
        <f>IF(AND(S283&lt;&gt;"",ISNUMBER(S283)),IF(S283&lt;='Bitni podaci'!$B$1,1,0),"")</f>
        <v/>
      </c>
      <c r="U283" s="165" t="str">
        <f t="shared" si="14"/>
        <v/>
      </c>
    </row>
    <row r="284" spans="1:21" ht="21.95" customHeight="1" x14ac:dyDescent="0.2">
      <c r="A284" s="181" t="str">
        <f>IF(B284&lt;&gt;"",ROWS($A$13:A284)-COUNTBLANK($A$13:A283),"")</f>
        <v/>
      </c>
      <c r="B284" s="97"/>
      <c r="C284" s="97"/>
      <c r="D284" s="97"/>
      <c r="E284" s="98"/>
      <c r="F284" s="99"/>
      <c r="G284" s="100"/>
      <c r="H284" s="100"/>
      <c r="I284" s="100"/>
      <c r="J284" s="100"/>
      <c r="K284" s="100"/>
      <c r="L284" s="101"/>
      <c r="M284" s="102"/>
      <c r="N284" s="102"/>
      <c r="O284" s="159" t="str">
        <f t="shared" si="12"/>
        <v/>
      </c>
      <c r="P284" s="160" t="str">
        <f>IF(M284&lt;&gt;"",IF(M284&gt;='Bitni podaci'!$B$2,IF(M284&lt;'Bitni podaci'!$C$2,1,2),0),"")</f>
        <v/>
      </c>
      <c r="Q284" s="103"/>
      <c r="R284" s="159" t="str">
        <f t="shared" si="13"/>
        <v/>
      </c>
      <c r="S284" s="115"/>
      <c r="T284" s="154" t="str">
        <f>IF(AND(S284&lt;&gt;"",ISNUMBER(S284)),IF(S284&lt;='Bitni podaci'!$B$1,1,0),"")</f>
        <v/>
      </c>
      <c r="U284" s="165" t="str">
        <f t="shared" si="14"/>
        <v/>
      </c>
    </row>
    <row r="285" spans="1:21" ht="21.95" customHeight="1" x14ac:dyDescent="0.2">
      <c r="A285" s="181" t="str">
        <f>IF(B285&lt;&gt;"",ROWS($A$13:A285)-COUNTBLANK($A$13:A284),"")</f>
        <v/>
      </c>
      <c r="B285" s="97"/>
      <c r="C285" s="97"/>
      <c r="D285" s="97"/>
      <c r="E285" s="98"/>
      <c r="F285" s="99"/>
      <c r="G285" s="100"/>
      <c r="H285" s="100"/>
      <c r="I285" s="100"/>
      <c r="J285" s="100"/>
      <c r="K285" s="100"/>
      <c r="L285" s="101"/>
      <c r="M285" s="102"/>
      <c r="N285" s="102"/>
      <c r="O285" s="159" t="str">
        <f t="shared" si="12"/>
        <v/>
      </c>
      <c r="P285" s="160" t="str">
        <f>IF(M285&lt;&gt;"",IF(M285&gt;='Bitni podaci'!$B$2,IF(M285&lt;'Bitni podaci'!$C$2,1,2),0),"")</f>
        <v/>
      </c>
      <c r="Q285" s="103"/>
      <c r="R285" s="159" t="str">
        <f t="shared" si="13"/>
        <v/>
      </c>
      <c r="S285" s="115"/>
      <c r="T285" s="154" t="str">
        <f>IF(AND(S285&lt;&gt;"",ISNUMBER(S285)),IF(S285&lt;='Bitni podaci'!$B$1,1,0),"")</f>
        <v/>
      </c>
      <c r="U285" s="165" t="str">
        <f t="shared" si="14"/>
        <v/>
      </c>
    </row>
    <row r="286" spans="1:21" ht="21.95" customHeight="1" x14ac:dyDescent="0.2">
      <c r="A286" s="181" t="str">
        <f>IF(B286&lt;&gt;"",ROWS($A$13:A286)-COUNTBLANK($A$13:A285),"")</f>
        <v/>
      </c>
      <c r="B286" s="97"/>
      <c r="C286" s="97"/>
      <c r="D286" s="97"/>
      <c r="E286" s="98"/>
      <c r="F286" s="99"/>
      <c r="G286" s="100"/>
      <c r="H286" s="100"/>
      <c r="I286" s="100"/>
      <c r="J286" s="100"/>
      <c r="K286" s="100"/>
      <c r="L286" s="101"/>
      <c r="M286" s="102"/>
      <c r="N286" s="102"/>
      <c r="O286" s="159" t="str">
        <f t="shared" si="12"/>
        <v/>
      </c>
      <c r="P286" s="160" t="str">
        <f>IF(M286&lt;&gt;"",IF(M286&gt;='Bitni podaci'!$B$2,IF(M286&lt;'Bitni podaci'!$C$2,1,2),0),"")</f>
        <v/>
      </c>
      <c r="Q286" s="103"/>
      <c r="R286" s="159" t="str">
        <f t="shared" si="13"/>
        <v/>
      </c>
      <c r="S286" s="115"/>
      <c r="T286" s="154" t="str">
        <f>IF(AND(S286&lt;&gt;"",ISNUMBER(S286)),IF(S286&lt;='Bitni podaci'!$B$1,1,0),"")</f>
        <v/>
      </c>
      <c r="U286" s="165" t="str">
        <f t="shared" si="14"/>
        <v/>
      </c>
    </row>
    <row r="287" spans="1:21" ht="21.95" customHeight="1" x14ac:dyDescent="0.2">
      <c r="A287" s="181" t="str">
        <f>IF(B287&lt;&gt;"",ROWS($A$13:A287)-COUNTBLANK($A$13:A286),"")</f>
        <v/>
      </c>
      <c r="B287" s="97"/>
      <c r="C287" s="97"/>
      <c r="D287" s="97"/>
      <c r="E287" s="98"/>
      <c r="F287" s="99"/>
      <c r="G287" s="100"/>
      <c r="H287" s="100"/>
      <c r="I287" s="100"/>
      <c r="J287" s="100"/>
      <c r="K287" s="100"/>
      <c r="L287" s="101"/>
      <c r="M287" s="102"/>
      <c r="N287" s="102"/>
      <c r="O287" s="159" t="str">
        <f t="shared" si="12"/>
        <v/>
      </c>
      <c r="P287" s="160" t="str">
        <f>IF(M287&lt;&gt;"",IF(M287&gt;='Bitni podaci'!$B$2,IF(M287&lt;'Bitni podaci'!$C$2,1,2),0),"")</f>
        <v/>
      </c>
      <c r="Q287" s="103"/>
      <c r="R287" s="159" t="str">
        <f t="shared" si="13"/>
        <v/>
      </c>
      <c r="S287" s="115"/>
      <c r="T287" s="154" t="str">
        <f>IF(AND(S287&lt;&gt;"",ISNUMBER(S287)),IF(S287&lt;='Bitni podaci'!$B$1,1,0),"")</f>
        <v/>
      </c>
      <c r="U287" s="165" t="str">
        <f t="shared" si="14"/>
        <v/>
      </c>
    </row>
    <row r="288" spans="1:21" ht="21.95" customHeight="1" x14ac:dyDescent="0.2">
      <c r="A288" s="181" t="str">
        <f>IF(B288&lt;&gt;"",ROWS($A$13:A288)-COUNTBLANK($A$13:A287),"")</f>
        <v/>
      </c>
      <c r="B288" s="97"/>
      <c r="C288" s="97"/>
      <c r="D288" s="97"/>
      <c r="E288" s="98"/>
      <c r="F288" s="99"/>
      <c r="G288" s="100"/>
      <c r="H288" s="100"/>
      <c r="I288" s="100"/>
      <c r="J288" s="100"/>
      <c r="K288" s="100"/>
      <c r="L288" s="101"/>
      <c r="M288" s="102"/>
      <c r="N288" s="102"/>
      <c r="O288" s="159" t="str">
        <f t="shared" si="12"/>
        <v/>
      </c>
      <c r="P288" s="160" t="str">
        <f>IF(M288&lt;&gt;"",IF(M288&gt;='Bitni podaci'!$B$2,IF(M288&lt;'Bitni podaci'!$C$2,1,2),0),"")</f>
        <v/>
      </c>
      <c r="Q288" s="103"/>
      <c r="R288" s="159" t="str">
        <f t="shared" si="13"/>
        <v/>
      </c>
      <c r="S288" s="115"/>
      <c r="T288" s="154" t="str">
        <f>IF(AND(S288&lt;&gt;"",ISNUMBER(S288)),IF(S288&lt;='Bitni podaci'!$B$1,1,0),"")</f>
        <v/>
      </c>
      <c r="U288" s="165" t="str">
        <f t="shared" si="14"/>
        <v/>
      </c>
    </row>
    <row r="289" spans="1:21" ht="21.95" customHeight="1" x14ac:dyDescent="0.2">
      <c r="A289" s="181" t="str">
        <f>IF(B289&lt;&gt;"",ROWS($A$13:A289)-COUNTBLANK($A$13:A288),"")</f>
        <v/>
      </c>
      <c r="B289" s="97"/>
      <c r="C289" s="97"/>
      <c r="D289" s="97"/>
      <c r="E289" s="98"/>
      <c r="F289" s="99"/>
      <c r="G289" s="100"/>
      <c r="H289" s="100"/>
      <c r="I289" s="100"/>
      <c r="J289" s="100"/>
      <c r="K289" s="100"/>
      <c r="L289" s="101"/>
      <c r="M289" s="102"/>
      <c r="N289" s="102"/>
      <c r="O289" s="159" t="str">
        <f t="shared" si="12"/>
        <v/>
      </c>
      <c r="P289" s="160" t="str">
        <f>IF(M289&lt;&gt;"",IF(M289&gt;='Bitni podaci'!$B$2,IF(M289&lt;'Bitni podaci'!$C$2,1,2),0),"")</f>
        <v/>
      </c>
      <c r="Q289" s="103"/>
      <c r="R289" s="159" t="str">
        <f t="shared" si="13"/>
        <v/>
      </c>
      <c r="S289" s="115"/>
      <c r="T289" s="154" t="str">
        <f>IF(AND(S289&lt;&gt;"",ISNUMBER(S289)),IF(S289&lt;='Bitni podaci'!$B$1,1,0),"")</f>
        <v/>
      </c>
      <c r="U289" s="165" t="str">
        <f t="shared" si="14"/>
        <v/>
      </c>
    </row>
    <row r="290" spans="1:21" ht="21.95" customHeight="1" x14ac:dyDescent="0.2">
      <c r="A290" s="181" t="str">
        <f>IF(B290&lt;&gt;"",ROWS($A$13:A290)-COUNTBLANK($A$13:A289),"")</f>
        <v/>
      </c>
      <c r="B290" s="97"/>
      <c r="C290" s="97"/>
      <c r="D290" s="97"/>
      <c r="E290" s="98"/>
      <c r="F290" s="99"/>
      <c r="G290" s="100"/>
      <c r="H290" s="100"/>
      <c r="I290" s="100"/>
      <c r="J290" s="100"/>
      <c r="K290" s="100"/>
      <c r="L290" s="101"/>
      <c r="M290" s="102"/>
      <c r="N290" s="102"/>
      <c r="O290" s="159" t="str">
        <f t="shared" si="12"/>
        <v/>
      </c>
      <c r="P290" s="160" t="str">
        <f>IF(M290&lt;&gt;"",IF(M290&gt;='Bitni podaci'!$B$2,IF(M290&lt;'Bitni podaci'!$C$2,1,2),0),"")</f>
        <v/>
      </c>
      <c r="Q290" s="103"/>
      <c r="R290" s="159" t="str">
        <f t="shared" si="13"/>
        <v/>
      </c>
      <c r="S290" s="115"/>
      <c r="T290" s="154" t="str">
        <f>IF(AND(S290&lt;&gt;"",ISNUMBER(S290)),IF(S290&lt;='Bitni podaci'!$B$1,1,0),"")</f>
        <v/>
      </c>
      <c r="U290" s="165" t="str">
        <f t="shared" si="14"/>
        <v/>
      </c>
    </row>
    <row r="291" spans="1:21" ht="21.95" customHeight="1" x14ac:dyDescent="0.2">
      <c r="A291" s="181" t="str">
        <f>IF(B291&lt;&gt;"",ROWS($A$13:A291)-COUNTBLANK($A$13:A290),"")</f>
        <v/>
      </c>
      <c r="B291" s="97"/>
      <c r="C291" s="97"/>
      <c r="D291" s="97"/>
      <c r="E291" s="98"/>
      <c r="F291" s="99"/>
      <c r="G291" s="100"/>
      <c r="H291" s="100"/>
      <c r="I291" s="100"/>
      <c r="J291" s="100"/>
      <c r="K291" s="100"/>
      <c r="L291" s="101"/>
      <c r="M291" s="102"/>
      <c r="N291" s="102"/>
      <c r="O291" s="159" t="str">
        <f t="shared" si="12"/>
        <v/>
      </c>
      <c r="P291" s="160" t="str">
        <f>IF(M291&lt;&gt;"",IF(M291&gt;='Bitni podaci'!$B$2,IF(M291&lt;'Bitni podaci'!$C$2,1,2),0),"")</f>
        <v/>
      </c>
      <c r="Q291" s="103"/>
      <c r="R291" s="159" t="str">
        <f t="shared" si="13"/>
        <v/>
      </c>
      <c r="S291" s="115"/>
      <c r="T291" s="154" t="str">
        <f>IF(AND(S291&lt;&gt;"",ISNUMBER(S291)),IF(S291&lt;='Bitni podaci'!$B$1,1,0),"")</f>
        <v/>
      </c>
      <c r="U291" s="165" t="str">
        <f t="shared" si="14"/>
        <v/>
      </c>
    </row>
    <row r="292" spans="1:21" ht="21.95" customHeight="1" x14ac:dyDescent="0.2">
      <c r="A292" s="181" t="str">
        <f>IF(B292&lt;&gt;"",ROWS($A$13:A292)-COUNTBLANK($A$13:A291),"")</f>
        <v/>
      </c>
      <c r="B292" s="97"/>
      <c r="C292" s="97"/>
      <c r="D292" s="97"/>
      <c r="E292" s="98"/>
      <c r="F292" s="99"/>
      <c r="G292" s="100"/>
      <c r="H292" s="100"/>
      <c r="I292" s="100"/>
      <c r="J292" s="100"/>
      <c r="K292" s="100"/>
      <c r="L292" s="101"/>
      <c r="M292" s="102"/>
      <c r="N292" s="102"/>
      <c r="O292" s="159" t="str">
        <f t="shared" si="12"/>
        <v/>
      </c>
      <c r="P292" s="160" t="str">
        <f>IF(M292&lt;&gt;"",IF(M292&gt;='Bitni podaci'!$B$2,IF(M292&lt;'Bitni podaci'!$C$2,1,2),0),"")</f>
        <v/>
      </c>
      <c r="Q292" s="103"/>
      <c r="R292" s="159" t="str">
        <f t="shared" si="13"/>
        <v/>
      </c>
      <c r="S292" s="115"/>
      <c r="T292" s="154" t="str">
        <f>IF(AND(S292&lt;&gt;"",ISNUMBER(S292)),IF(S292&lt;='Bitni podaci'!$B$1,1,0),"")</f>
        <v/>
      </c>
      <c r="U292" s="165" t="str">
        <f t="shared" si="14"/>
        <v/>
      </c>
    </row>
    <row r="293" spans="1:21" ht="21.95" customHeight="1" x14ac:dyDescent="0.2">
      <c r="A293" s="181" t="str">
        <f>IF(B293&lt;&gt;"",ROWS($A$13:A293)-COUNTBLANK($A$13:A292),"")</f>
        <v/>
      </c>
      <c r="B293" s="97"/>
      <c r="C293" s="97"/>
      <c r="D293" s="97"/>
      <c r="E293" s="98"/>
      <c r="F293" s="99"/>
      <c r="G293" s="100"/>
      <c r="H293" s="100"/>
      <c r="I293" s="100"/>
      <c r="J293" s="100"/>
      <c r="K293" s="100"/>
      <c r="L293" s="101"/>
      <c r="M293" s="102"/>
      <c r="N293" s="102"/>
      <c r="O293" s="159" t="str">
        <f t="shared" si="12"/>
        <v/>
      </c>
      <c r="P293" s="160" t="str">
        <f>IF(M293&lt;&gt;"",IF(M293&gt;='Bitni podaci'!$B$2,IF(M293&lt;'Bitni podaci'!$C$2,1,2),0),"")</f>
        <v/>
      </c>
      <c r="Q293" s="103"/>
      <c r="R293" s="159" t="str">
        <f t="shared" si="13"/>
        <v/>
      </c>
      <c r="S293" s="115"/>
      <c r="T293" s="154" t="str">
        <f>IF(AND(S293&lt;&gt;"",ISNUMBER(S293)),IF(S293&lt;='Bitni podaci'!$B$1,1,0),"")</f>
        <v/>
      </c>
      <c r="U293" s="165" t="str">
        <f t="shared" si="14"/>
        <v/>
      </c>
    </row>
    <row r="294" spans="1:21" ht="21.95" customHeight="1" x14ac:dyDescent="0.2">
      <c r="A294" s="181" t="str">
        <f>IF(B294&lt;&gt;"",ROWS($A$13:A294)-COUNTBLANK($A$13:A293),"")</f>
        <v/>
      </c>
      <c r="B294" s="97"/>
      <c r="C294" s="97"/>
      <c r="D294" s="97"/>
      <c r="E294" s="98"/>
      <c r="F294" s="99"/>
      <c r="G294" s="100"/>
      <c r="H294" s="100"/>
      <c r="I294" s="100"/>
      <c r="J294" s="100"/>
      <c r="K294" s="100"/>
      <c r="L294" s="101"/>
      <c r="M294" s="102"/>
      <c r="N294" s="102"/>
      <c r="O294" s="159" t="str">
        <f t="shared" si="12"/>
        <v/>
      </c>
      <c r="P294" s="160" t="str">
        <f>IF(M294&lt;&gt;"",IF(M294&gt;='Bitni podaci'!$B$2,IF(M294&lt;'Bitni podaci'!$C$2,1,2),0),"")</f>
        <v/>
      </c>
      <c r="Q294" s="103"/>
      <c r="R294" s="159" t="str">
        <f t="shared" si="13"/>
        <v/>
      </c>
      <c r="S294" s="115"/>
      <c r="T294" s="154" t="str">
        <f>IF(AND(S294&lt;&gt;"",ISNUMBER(S294)),IF(S294&lt;='Bitni podaci'!$B$1,1,0),"")</f>
        <v/>
      </c>
      <c r="U294" s="165" t="str">
        <f t="shared" si="14"/>
        <v/>
      </c>
    </row>
    <row r="295" spans="1:21" ht="21.95" customHeight="1" x14ac:dyDescent="0.2">
      <c r="A295" s="181" t="str">
        <f>IF(B295&lt;&gt;"",ROWS($A$13:A295)-COUNTBLANK($A$13:A294),"")</f>
        <v/>
      </c>
      <c r="B295" s="97"/>
      <c r="C295" s="97"/>
      <c r="D295" s="97"/>
      <c r="E295" s="98"/>
      <c r="F295" s="99"/>
      <c r="G295" s="100"/>
      <c r="H295" s="100"/>
      <c r="I295" s="100"/>
      <c r="J295" s="100"/>
      <c r="K295" s="100"/>
      <c r="L295" s="101"/>
      <c r="M295" s="102"/>
      <c r="N295" s="102"/>
      <c r="O295" s="159" t="str">
        <f t="shared" si="12"/>
        <v/>
      </c>
      <c r="P295" s="160" t="str">
        <f>IF(M295&lt;&gt;"",IF(M295&gt;='Bitni podaci'!$B$2,IF(M295&lt;'Bitni podaci'!$C$2,1,2),0),"")</f>
        <v/>
      </c>
      <c r="Q295" s="103"/>
      <c r="R295" s="159" t="str">
        <f t="shared" si="13"/>
        <v/>
      </c>
      <c r="S295" s="115"/>
      <c r="T295" s="154" t="str">
        <f>IF(AND(S295&lt;&gt;"",ISNUMBER(S295)),IF(S295&lt;='Bitni podaci'!$B$1,1,0),"")</f>
        <v/>
      </c>
      <c r="U295" s="165" t="str">
        <f t="shared" si="14"/>
        <v/>
      </c>
    </row>
    <row r="296" spans="1:21" ht="21.95" customHeight="1" x14ac:dyDescent="0.2">
      <c r="A296" s="181" t="str">
        <f>IF(B296&lt;&gt;"",ROWS($A$13:A296)-COUNTBLANK($A$13:A295),"")</f>
        <v/>
      </c>
      <c r="B296" s="97"/>
      <c r="C296" s="97"/>
      <c r="D296" s="97"/>
      <c r="E296" s="98"/>
      <c r="F296" s="99"/>
      <c r="G296" s="100"/>
      <c r="H296" s="100"/>
      <c r="I296" s="100"/>
      <c r="J296" s="100"/>
      <c r="K296" s="100"/>
      <c r="L296" s="101"/>
      <c r="M296" s="102"/>
      <c r="N296" s="102"/>
      <c r="O296" s="159" t="str">
        <f t="shared" si="12"/>
        <v/>
      </c>
      <c r="P296" s="160" t="str">
        <f>IF(M296&lt;&gt;"",IF(M296&gt;='Bitni podaci'!$B$2,IF(M296&lt;'Bitni podaci'!$C$2,1,2),0),"")</f>
        <v/>
      </c>
      <c r="Q296" s="103"/>
      <c r="R296" s="159" t="str">
        <f t="shared" si="13"/>
        <v/>
      </c>
      <c r="S296" s="115"/>
      <c r="T296" s="154" t="str">
        <f>IF(AND(S296&lt;&gt;"",ISNUMBER(S296)),IF(S296&lt;='Bitni podaci'!$B$1,1,0),"")</f>
        <v/>
      </c>
      <c r="U296" s="165" t="str">
        <f t="shared" si="14"/>
        <v/>
      </c>
    </row>
    <row r="297" spans="1:21" ht="21.95" customHeight="1" x14ac:dyDescent="0.2">
      <c r="A297" s="181" t="str">
        <f>IF(B297&lt;&gt;"",ROWS($A$13:A297)-COUNTBLANK($A$13:A296),"")</f>
        <v/>
      </c>
      <c r="B297" s="97"/>
      <c r="C297" s="97"/>
      <c r="D297" s="97"/>
      <c r="E297" s="98"/>
      <c r="F297" s="99"/>
      <c r="G297" s="100"/>
      <c r="H297" s="100"/>
      <c r="I297" s="100"/>
      <c r="J297" s="100"/>
      <c r="K297" s="100"/>
      <c r="L297" s="101"/>
      <c r="M297" s="102"/>
      <c r="N297" s="102"/>
      <c r="O297" s="159" t="str">
        <f t="shared" si="12"/>
        <v/>
      </c>
      <c r="P297" s="160" t="str">
        <f>IF(M297&lt;&gt;"",IF(M297&gt;='Bitni podaci'!$B$2,IF(M297&lt;'Bitni podaci'!$C$2,1,2),0),"")</f>
        <v/>
      </c>
      <c r="Q297" s="103"/>
      <c r="R297" s="159" t="str">
        <f t="shared" si="13"/>
        <v/>
      </c>
      <c r="S297" s="115"/>
      <c r="T297" s="154" t="str">
        <f>IF(AND(S297&lt;&gt;"",ISNUMBER(S297)),IF(S297&lt;='Bitni podaci'!$B$1,1,0),"")</f>
        <v/>
      </c>
      <c r="U297" s="165" t="str">
        <f t="shared" si="14"/>
        <v/>
      </c>
    </row>
    <row r="298" spans="1:21" ht="21.95" customHeight="1" x14ac:dyDescent="0.2">
      <c r="A298" s="181" t="str">
        <f>IF(B298&lt;&gt;"",ROWS($A$13:A298)-COUNTBLANK($A$13:A297),"")</f>
        <v/>
      </c>
      <c r="B298" s="97"/>
      <c r="C298" s="97"/>
      <c r="D298" s="97"/>
      <c r="E298" s="98"/>
      <c r="F298" s="99"/>
      <c r="G298" s="100"/>
      <c r="H298" s="100"/>
      <c r="I298" s="100"/>
      <c r="J298" s="100"/>
      <c r="K298" s="100"/>
      <c r="L298" s="101"/>
      <c r="M298" s="102"/>
      <c r="N298" s="102"/>
      <c r="O298" s="159" t="str">
        <f t="shared" si="12"/>
        <v/>
      </c>
      <c r="P298" s="160" t="str">
        <f>IF(M298&lt;&gt;"",IF(M298&gt;='Bitni podaci'!$B$2,IF(M298&lt;'Bitni podaci'!$C$2,1,2),0),"")</f>
        <v/>
      </c>
      <c r="Q298" s="103"/>
      <c r="R298" s="159" t="str">
        <f t="shared" si="13"/>
        <v/>
      </c>
      <c r="S298" s="115"/>
      <c r="T298" s="154" t="str">
        <f>IF(AND(S298&lt;&gt;"",ISNUMBER(S298)),IF(S298&lt;='Bitni podaci'!$B$1,1,0),"")</f>
        <v/>
      </c>
      <c r="U298" s="165" t="str">
        <f t="shared" si="14"/>
        <v/>
      </c>
    </row>
    <row r="299" spans="1:21" ht="21.95" customHeight="1" x14ac:dyDescent="0.2">
      <c r="A299" s="181" t="str">
        <f>IF(B299&lt;&gt;"",ROWS($A$13:A299)-COUNTBLANK($A$13:A298),"")</f>
        <v/>
      </c>
      <c r="B299" s="97"/>
      <c r="C299" s="97"/>
      <c r="D299" s="97"/>
      <c r="E299" s="98"/>
      <c r="F299" s="99"/>
      <c r="G299" s="100"/>
      <c r="H299" s="100"/>
      <c r="I299" s="100"/>
      <c r="J299" s="100"/>
      <c r="K299" s="100"/>
      <c r="L299" s="101"/>
      <c r="M299" s="102"/>
      <c r="N299" s="102"/>
      <c r="O299" s="159" t="str">
        <f t="shared" si="12"/>
        <v/>
      </c>
      <c r="P299" s="160" t="str">
        <f>IF(M299&lt;&gt;"",IF(M299&gt;='Bitni podaci'!$B$2,IF(M299&lt;'Bitni podaci'!$C$2,1,2),0),"")</f>
        <v/>
      </c>
      <c r="Q299" s="103"/>
      <c r="R299" s="159" t="str">
        <f t="shared" si="13"/>
        <v/>
      </c>
      <c r="S299" s="115"/>
      <c r="T299" s="154" t="str">
        <f>IF(AND(S299&lt;&gt;"",ISNUMBER(S299)),IF(S299&lt;='Bitni podaci'!$B$1,1,0),"")</f>
        <v/>
      </c>
      <c r="U299" s="165" t="str">
        <f t="shared" si="14"/>
        <v/>
      </c>
    </row>
    <row r="300" spans="1:21" ht="21.95" customHeight="1" x14ac:dyDescent="0.2">
      <c r="A300" s="181" t="str">
        <f>IF(B300&lt;&gt;"",ROWS($A$13:A300)-COUNTBLANK($A$13:A299),"")</f>
        <v/>
      </c>
      <c r="B300" s="97"/>
      <c r="C300" s="97"/>
      <c r="D300" s="97"/>
      <c r="E300" s="98"/>
      <c r="F300" s="99"/>
      <c r="G300" s="100"/>
      <c r="H300" s="100"/>
      <c r="I300" s="100"/>
      <c r="J300" s="100"/>
      <c r="K300" s="100"/>
      <c r="L300" s="101"/>
      <c r="M300" s="102"/>
      <c r="N300" s="102"/>
      <c r="O300" s="159" t="str">
        <f t="shared" si="12"/>
        <v/>
      </c>
      <c r="P300" s="160" t="str">
        <f>IF(M300&lt;&gt;"",IF(M300&gt;='Bitni podaci'!$B$2,IF(M300&lt;'Bitni podaci'!$C$2,1,2),0),"")</f>
        <v/>
      </c>
      <c r="Q300" s="103"/>
      <c r="R300" s="159" t="str">
        <f t="shared" si="13"/>
        <v/>
      </c>
      <c r="S300" s="115"/>
      <c r="T300" s="154" t="str">
        <f>IF(AND(S300&lt;&gt;"",ISNUMBER(S300)),IF(S300&lt;='Bitni podaci'!$B$1,1,0),"")</f>
        <v/>
      </c>
      <c r="U300" s="165" t="str">
        <f t="shared" si="14"/>
        <v/>
      </c>
    </row>
    <row r="301" spans="1:21" ht="21.95" customHeight="1" x14ac:dyDescent="0.2">
      <c r="A301" s="181" t="str">
        <f>IF(B301&lt;&gt;"",ROWS($A$13:A301)-COUNTBLANK($A$13:A300),"")</f>
        <v/>
      </c>
      <c r="B301" s="97"/>
      <c r="C301" s="97"/>
      <c r="D301" s="97"/>
      <c r="E301" s="98"/>
      <c r="F301" s="99"/>
      <c r="G301" s="100"/>
      <c r="H301" s="100"/>
      <c r="I301" s="100"/>
      <c r="J301" s="100"/>
      <c r="K301" s="100"/>
      <c r="L301" s="101"/>
      <c r="M301" s="102"/>
      <c r="N301" s="102"/>
      <c r="O301" s="159" t="str">
        <f t="shared" si="12"/>
        <v/>
      </c>
      <c r="P301" s="160" t="str">
        <f>IF(M301&lt;&gt;"",IF(M301&gt;='Bitni podaci'!$B$2,IF(M301&lt;'Bitni podaci'!$C$2,1,2),0),"")</f>
        <v/>
      </c>
      <c r="Q301" s="103"/>
      <c r="R301" s="159" t="str">
        <f t="shared" si="13"/>
        <v/>
      </c>
      <c r="S301" s="115"/>
      <c r="T301" s="154" t="str">
        <f>IF(AND(S301&lt;&gt;"",ISNUMBER(S301)),IF(S301&lt;='Bitni podaci'!$B$1,1,0),"")</f>
        <v/>
      </c>
      <c r="U301" s="165" t="str">
        <f t="shared" si="14"/>
        <v/>
      </c>
    </row>
    <row r="302" spans="1:21" ht="21.95" customHeight="1" x14ac:dyDescent="0.2">
      <c r="A302" s="181" t="str">
        <f>IF(B302&lt;&gt;"",ROWS($A$13:A302)-COUNTBLANK($A$13:A301),"")</f>
        <v/>
      </c>
      <c r="B302" s="97"/>
      <c r="C302" s="97"/>
      <c r="D302" s="97"/>
      <c r="E302" s="98"/>
      <c r="F302" s="99"/>
      <c r="G302" s="100"/>
      <c r="H302" s="100"/>
      <c r="I302" s="100"/>
      <c r="J302" s="100"/>
      <c r="K302" s="100"/>
      <c r="L302" s="101"/>
      <c r="M302" s="102"/>
      <c r="N302" s="102"/>
      <c r="O302" s="159" t="str">
        <f t="shared" si="12"/>
        <v/>
      </c>
      <c r="P302" s="160" t="str">
        <f>IF(M302&lt;&gt;"",IF(M302&gt;='Bitni podaci'!$B$2,IF(M302&lt;'Bitni podaci'!$C$2,1,2),0),"")</f>
        <v/>
      </c>
      <c r="Q302" s="103"/>
      <c r="R302" s="159" t="str">
        <f t="shared" si="13"/>
        <v/>
      </c>
      <c r="S302" s="115"/>
      <c r="T302" s="154" t="str">
        <f>IF(AND(S302&lt;&gt;"",ISNUMBER(S302)),IF(S302&lt;='Bitni podaci'!$B$1,1,0),"")</f>
        <v/>
      </c>
      <c r="U302" s="165" t="str">
        <f t="shared" si="14"/>
        <v/>
      </c>
    </row>
    <row r="303" spans="1:21" ht="21.95" customHeight="1" x14ac:dyDescent="0.2">
      <c r="A303" s="181" t="str">
        <f>IF(B303&lt;&gt;"",ROWS($A$13:A303)-COUNTBLANK($A$13:A302),"")</f>
        <v/>
      </c>
      <c r="B303" s="97"/>
      <c r="C303" s="97"/>
      <c r="D303" s="97"/>
      <c r="E303" s="98"/>
      <c r="F303" s="99"/>
      <c r="G303" s="100"/>
      <c r="H303" s="100"/>
      <c r="I303" s="100"/>
      <c r="J303" s="100"/>
      <c r="K303" s="100"/>
      <c r="L303" s="101"/>
      <c r="M303" s="102"/>
      <c r="N303" s="102"/>
      <c r="O303" s="159" t="str">
        <f t="shared" si="12"/>
        <v/>
      </c>
      <c r="P303" s="160" t="str">
        <f>IF(M303&lt;&gt;"",IF(M303&gt;='Bitni podaci'!$B$2,IF(M303&lt;'Bitni podaci'!$C$2,1,2),0),"")</f>
        <v/>
      </c>
      <c r="Q303" s="103"/>
      <c r="R303" s="159" t="str">
        <f t="shared" si="13"/>
        <v/>
      </c>
      <c r="S303" s="115"/>
      <c r="T303" s="154" t="str">
        <f>IF(AND(S303&lt;&gt;"",ISNUMBER(S303)),IF(S303&lt;='Bitni podaci'!$B$1,1,0),"")</f>
        <v/>
      </c>
      <c r="U303" s="165" t="str">
        <f t="shared" si="14"/>
        <v/>
      </c>
    </row>
    <row r="304" spans="1:21" ht="21.95" customHeight="1" x14ac:dyDescent="0.2">
      <c r="A304" s="181" t="str">
        <f>IF(B304&lt;&gt;"",ROWS($A$13:A304)-COUNTBLANK($A$13:A303),"")</f>
        <v/>
      </c>
      <c r="B304" s="97"/>
      <c r="C304" s="97"/>
      <c r="D304" s="97"/>
      <c r="E304" s="98"/>
      <c r="F304" s="99"/>
      <c r="G304" s="100"/>
      <c r="H304" s="100"/>
      <c r="I304" s="100"/>
      <c r="J304" s="100"/>
      <c r="K304" s="100"/>
      <c r="L304" s="101"/>
      <c r="M304" s="102"/>
      <c r="N304" s="102"/>
      <c r="O304" s="159" t="str">
        <f t="shared" si="12"/>
        <v/>
      </c>
      <c r="P304" s="160" t="str">
        <f>IF(M304&lt;&gt;"",IF(M304&gt;='Bitni podaci'!$B$2,IF(M304&lt;'Bitni podaci'!$C$2,1,2),0),"")</f>
        <v/>
      </c>
      <c r="Q304" s="103"/>
      <c r="R304" s="159" t="str">
        <f t="shared" si="13"/>
        <v/>
      </c>
      <c r="S304" s="115"/>
      <c r="T304" s="154" t="str">
        <f>IF(AND(S304&lt;&gt;"",ISNUMBER(S304)),IF(S304&lt;='Bitni podaci'!$B$1,1,0),"")</f>
        <v/>
      </c>
      <c r="U304" s="165" t="str">
        <f t="shared" si="14"/>
        <v/>
      </c>
    </row>
    <row r="305" spans="1:21" ht="21.95" customHeight="1" x14ac:dyDescent="0.2">
      <c r="A305" s="181" t="str">
        <f>IF(B305&lt;&gt;"",ROWS($A$13:A305)-COUNTBLANK($A$13:A304),"")</f>
        <v/>
      </c>
      <c r="B305" s="97"/>
      <c r="C305" s="97"/>
      <c r="D305" s="97"/>
      <c r="E305" s="98"/>
      <c r="F305" s="99"/>
      <c r="G305" s="100"/>
      <c r="H305" s="100"/>
      <c r="I305" s="100"/>
      <c r="J305" s="100"/>
      <c r="K305" s="100"/>
      <c r="L305" s="101"/>
      <c r="M305" s="102"/>
      <c r="N305" s="102"/>
      <c r="O305" s="159" t="str">
        <f t="shared" si="12"/>
        <v/>
      </c>
      <c r="P305" s="160" t="str">
        <f>IF(M305&lt;&gt;"",IF(M305&gt;='Bitni podaci'!$B$2,IF(M305&lt;'Bitni podaci'!$C$2,1,2),0),"")</f>
        <v/>
      </c>
      <c r="Q305" s="103"/>
      <c r="R305" s="159" t="str">
        <f t="shared" si="13"/>
        <v/>
      </c>
      <c r="S305" s="115"/>
      <c r="T305" s="154" t="str">
        <f>IF(AND(S305&lt;&gt;"",ISNUMBER(S305)),IF(S305&lt;='Bitni podaci'!$B$1,1,0),"")</f>
        <v/>
      </c>
      <c r="U305" s="165" t="str">
        <f t="shared" si="14"/>
        <v/>
      </c>
    </row>
    <row r="306" spans="1:21" ht="21.95" customHeight="1" x14ac:dyDescent="0.2">
      <c r="A306" s="181" t="str">
        <f>IF(B306&lt;&gt;"",ROWS($A$13:A306)-COUNTBLANK($A$13:A305),"")</f>
        <v/>
      </c>
      <c r="B306" s="97"/>
      <c r="C306" s="97"/>
      <c r="D306" s="97"/>
      <c r="E306" s="98"/>
      <c r="F306" s="99"/>
      <c r="G306" s="100"/>
      <c r="H306" s="100"/>
      <c r="I306" s="100"/>
      <c r="J306" s="100"/>
      <c r="K306" s="100"/>
      <c r="L306" s="101"/>
      <c r="M306" s="102"/>
      <c r="N306" s="102"/>
      <c r="O306" s="159" t="str">
        <f t="shared" si="12"/>
        <v/>
      </c>
      <c r="P306" s="160" t="str">
        <f>IF(M306&lt;&gt;"",IF(M306&gt;='Bitni podaci'!$B$2,IF(M306&lt;'Bitni podaci'!$C$2,1,2),0),"")</f>
        <v/>
      </c>
      <c r="Q306" s="103"/>
      <c r="R306" s="159" t="str">
        <f t="shared" si="13"/>
        <v/>
      </c>
      <c r="S306" s="115"/>
      <c r="T306" s="154" t="str">
        <f>IF(AND(S306&lt;&gt;"",ISNUMBER(S306)),IF(S306&lt;='Bitni podaci'!$B$1,1,0),"")</f>
        <v/>
      </c>
      <c r="U306" s="165" t="str">
        <f t="shared" si="14"/>
        <v/>
      </c>
    </row>
    <row r="307" spans="1:21" ht="21.95" customHeight="1" x14ac:dyDescent="0.2">
      <c r="A307" s="181" t="str">
        <f>IF(B307&lt;&gt;"",ROWS($A$13:A307)-COUNTBLANK($A$13:A306),"")</f>
        <v/>
      </c>
      <c r="B307" s="97"/>
      <c r="C307" s="97"/>
      <c r="D307" s="97"/>
      <c r="E307" s="98"/>
      <c r="F307" s="99"/>
      <c r="G307" s="100"/>
      <c r="H307" s="100"/>
      <c r="I307" s="100"/>
      <c r="J307" s="100"/>
      <c r="K307" s="100"/>
      <c r="L307" s="101"/>
      <c r="M307" s="102"/>
      <c r="N307" s="102"/>
      <c r="O307" s="159" t="str">
        <f t="shared" si="12"/>
        <v/>
      </c>
      <c r="P307" s="160" t="str">
        <f>IF(M307&lt;&gt;"",IF(M307&gt;='Bitni podaci'!$B$2,IF(M307&lt;'Bitni podaci'!$C$2,1,2),0),"")</f>
        <v/>
      </c>
      <c r="Q307" s="103"/>
      <c r="R307" s="159" t="str">
        <f t="shared" si="13"/>
        <v/>
      </c>
      <c r="S307" s="115"/>
      <c r="T307" s="154" t="str">
        <f>IF(AND(S307&lt;&gt;"",ISNUMBER(S307)),IF(S307&lt;='Bitni podaci'!$B$1,1,0),"")</f>
        <v/>
      </c>
      <c r="U307" s="165" t="str">
        <f t="shared" si="14"/>
        <v/>
      </c>
    </row>
    <row r="308" spans="1:21" ht="21.95" customHeight="1" x14ac:dyDescent="0.2">
      <c r="A308" s="181" t="str">
        <f>IF(B308&lt;&gt;"",ROWS($A$13:A308)-COUNTBLANK($A$13:A307),"")</f>
        <v/>
      </c>
      <c r="B308" s="97"/>
      <c r="C308" s="97"/>
      <c r="D308" s="97"/>
      <c r="E308" s="98"/>
      <c r="F308" s="99"/>
      <c r="G308" s="100"/>
      <c r="H308" s="100"/>
      <c r="I308" s="100"/>
      <c r="J308" s="100"/>
      <c r="K308" s="100"/>
      <c r="L308" s="101"/>
      <c r="M308" s="102"/>
      <c r="N308" s="102"/>
      <c r="O308" s="159" t="str">
        <f t="shared" si="12"/>
        <v/>
      </c>
      <c r="P308" s="160" t="str">
        <f>IF(M308&lt;&gt;"",IF(M308&gt;='Bitni podaci'!$B$2,IF(M308&lt;'Bitni podaci'!$C$2,1,2),0),"")</f>
        <v/>
      </c>
      <c r="Q308" s="103"/>
      <c r="R308" s="159" t="str">
        <f t="shared" si="13"/>
        <v/>
      </c>
      <c r="S308" s="115"/>
      <c r="T308" s="154" t="str">
        <f>IF(AND(S308&lt;&gt;"",ISNUMBER(S308)),IF(S308&lt;='Bitni podaci'!$B$1,1,0),"")</f>
        <v/>
      </c>
      <c r="U308" s="165" t="str">
        <f t="shared" si="14"/>
        <v/>
      </c>
    </row>
    <row r="309" spans="1:21" ht="21.95" customHeight="1" x14ac:dyDescent="0.2">
      <c r="A309" s="181" t="str">
        <f>IF(B309&lt;&gt;"",ROWS($A$13:A309)-COUNTBLANK($A$13:A308),"")</f>
        <v/>
      </c>
      <c r="B309" s="97"/>
      <c r="C309" s="97"/>
      <c r="D309" s="97"/>
      <c r="E309" s="98"/>
      <c r="F309" s="99"/>
      <c r="G309" s="100"/>
      <c r="H309" s="100"/>
      <c r="I309" s="100"/>
      <c r="J309" s="100"/>
      <c r="K309" s="100"/>
      <c r="L309" s="101"/>
      <c r="M309" s="102"/>
      <c r="N309" s="102"/>
      <c r="O309" s="159" t="str">
        <f t="shared" si="12"/>
        <v/>
      </c>
      <c r="P309" s="160" t="str">
        <f>IF(M309&lt;&gt;"",IF(M309&gt;='Bitni podaci'!$B$2,IF(M309&lt;'Bitni podaci'!$C$2,1,2),0),"")</f>
        <v/>
      </c>
      <c r="Q309" s="103"/>
      <c r="R309" s="159" t="str">
        <f t="shared" si="13"/>
        <v/>
      </c>
      <c r="S309" s="115"/>
      <c r="T309" s="154" t="str">
        <f>IF(AND(S309&lt;&gt;"",ISNUMBER(S309)),IF(S309&lt;='Bitni podaci'!$B$1,1,0),"")</f>
        <v/>
      </c>
      <c r="U309" s="165" t="str">
        <f t="shared" si="14"/>
        <v/>
      </c>
    </row>
    <row r="310" spans="1:21" ht="21.95" customHeight="1" x14ac:dyDescent="0.2">
      <c r="A310" s="181" t="str">
        <f>IF(B310&lt;&gt;"",ROWS($A$13:A310)-COUNTBLANK($A$13:A309),"")</f>
        <v/>
      </c>
      <c r="B310" s="97"/>
      <c r="C310" s="97"/>
      <c r="D310" s="97"/>
      <c r="E310" s="98"/>
      <c r="F310" s="99"/>
      <c r="G310" s="100"/>
      <c r="H310" s="100"/>
      <c r="I310" s="100"/>
      <c r="J310" s="100"/>
      <c r="K310" s="100"/>
      <c r="L310" s="101"/>
      <c r="M310" s="102"/>
      <c r="N310" s="102"/>
      <c r="O310" s="159" t="str">
        <f t="shared" si="12"/>
        <v/>
      </c>
      <c r="P310" s="160" t="str">
        <f>IF(M310&lt;&gt;"",IF(M310&gt;='Bitni podaci'!$B$2,IF(M310&lt;'Bitni podaci'!$C$2,1,2),0),"")</f>
        <v/>
      </c>
      <c r="Q310" s="103"/>
      <c r="R310" s="159" t="str">
        <f t="shared" si="13"/>
        <v/>
      </c>
      <c r="S310" s="115"/>
      <c r="T310" s="154" t="str">
        <f>IF(AND(S310&lt;&gt;"",ISNUMBER(S310)),IF(S310&lt;='Bitni podaci'!$B$1,1,0),"")</f>
        <v/>
      </c>
      <c r="U310" s="165" t="str">
        <f t="shared" si="14"/>
        <v/>
      </c>
    </row>
    <row r="311" spans="1:21" ht="21.95" customHeight="1" x14ac:dyDescent="0.2">
      <c r="A311" s="181" t="str">
        <f>IF(B311&lt;&gt;"",ROWS($A$13:A311)-COUNTBLANK($A$13:A310),"")</f>
        <v/>
      </c>
      <c r="B311" s="97"/>
      <c r="C311" s="97"/>
      <c r="D311" s="97"/>
      <c r="E311" s="98"/>
      <c r="F311" s="99"/>
      <c r="G311" s="100"/>
      <c r="H311" s="100"/>
      <c r="I311" s="100"/>
      <c r="J311" s="100"/>
      <c r="K311" s="100"/>
      <c r="L311" s="101"/>
      <c r="M311" s="102"/>
      <c r="N311" s="102"/>
      <c r="O311" s="159" t="str">
        <f t="shared" si="12"/>
        <v/>
      </c>
      <c r="P311" s="160" t="str">
        <f>IF(M311&lt;&gt;"",IF(M311&gt;='Bitni podaci'!$B$2,IF(M311&lt;'Bitni podaci'!$C$2,1,2),0),"")</f>
        <v/>
      </c>
      <c r="Q311" s="103"/>
      <c r="R311" s="159" t="str">
        <f t="shared" si="13"/>
        <v/>
      </c>
      <c r="S311" s="115"/>
      <c r="T311" s="154" t="str">
        <f>IF(AND(S311&lt;&gt;"",ISNUMBER(S311)),IF(S311&lt;='Bitni podaci'!$B$1,1,0),"")</f>
        <v/>
      </c>
      <c r="U311" s="165" t="str">
        <f t="shared" si="14"/>
        <v/>
      </c>
    </row>
    <row r="312" spans="1:21" ht="21.95" customHeight="1" x14ac:dyDescent="0.2">
      <c r="A312" s="181" t="str">
        <f>IF(B312&lt;&gt;"",ROWS($A$13:A312)-COUNTBLANK($A$13:A311),"")</f>
        <v/>
      </c>
      <c r="B312" s="97"/>
      <c r="C312" s="97"/>
      <c r="D312" s="97"/>
      <c r="E312" s="98"/>
      <c r="F312" s="99"/>
      <c r="G312" s="100"/>
      <c r="H312" s="100"/>
      <c r="I312" s="100"/>
      <c r="J312" s="100"/>
      <c r="K312" s="100"/>
      <c r="L312" s="101"/>
      <c r="M312" s="102"/>
      <c r="N312" s="102"/>
      <c r="O312" s="159" t="str">
        <f t="shared" si="12"/>
        <v/>
      </c>
      <c r="P312" s="160" t="str">
        <f>IF(M312&lt;&gt;"",IF(M312&gt;='Bitni podaci'!$B$2,IF(M312&lt;'Bitni podaci'!$C$2,1,2),0),"")</f>
        <v/>
      </c>
      <c r="Q312" s="103"/>
      <c r="R312" s="159" t="str">
        <f t="shared" si="13"/>
        <v/>
      </c>
      <c r="S312" s="115"/>
      <c r="T312" s="154" t="str">
        <f>IF(AND(S312&lt;&gt;"",ISNUMBER(S312)),IF(S312&lt;='Bitni podaci'!$B$1,1,0),"")</f>
        <v/>
      </c>
      <c r="U312" s="165" t="str">
        <f t="shared" si="14"/>
        <v/>
      </c>
    </row>
    <row r="313" spans="1:21" ht="21.95" customHeight="1" x14ac:dyDescent="0.2">
      <c r="A313" s="181" t="str">
        <f>IF(B313&lt;&gt;"",ROWS($A$13:A313)-COUNTBLANK($A$13:A312),"")</f>
        <v/>
      </c>
      <c r="B313" s="97"/>
      <c r="C313" s="97"/>
      <c r="D313" s="97"/>
      <c r="E313" s="98"/>
      <c r="F313" s="99"/>
      <c r="G313" s="100"/>
      <c r="H313" s="100"/>
      <c r="I313" s="100"/>
      <c r="J313" s="100"/>
      <c r="K313" s="100"/>
      <c r="L313" s="101"/>
      <c r="M313" s="102"/>
      <c r="N313" s="102"/>
      <c r="O313" s="159" t="str">
        <f t="shared" si="12"/>
        <v/>
      </c>
      <c r="P313" s="160" t="str">
        <f>IF(M313&lt;&gt;"",IF(M313&gt;='Bitni podaci'!$B$2,IF(M313&lt;'Bitni podaci'!$C$2,1,2),0),"")</f>
        <v/>
      </c>
      <c r="Q313" s="103"/>
      <c r="R313" s="159" t="str">
        <f t="shared" si="13"/>
        <v/>
      </c>
      <c r="S313" s="115"/>
      <c r="T313" s="154" t="str">
        <f>IF(AND(S313&lt;&gt;"",ISNUMBER(S313)),IF(S313&lt;='Bitni podaci'!$B$1,1,0),"")</f>
        <v/>
      </c>
      <c r="U313" s="165" t="str">
        <f t="shared" si="14"/>
        <v/>
      </c>
    </row>
    <row r="314" spans="1:21" ht="21.95" customHeight="1" x14ac:dyDescent="0.2">
      <c r="A314" s="181" t="str">
        <f>IF(B314&lt;&gt;"",ROWS($A$13:A314)-COUNTBLANK($A$13:A313),"")</f>
        <v/>
      </c>
      <c r="B314" s="97"/>
      <c r="C314" s="97"/>
      <c r="D314" s="97"/>
      <c r="E314" s="98"/>
      <c r="F314" s="99"/>
      <c r="G314" s="100"/>
      <c r="H314" s="100"/>
      <c r="I314" s="100"/>
      <c r="J314" s="100"/>
      <c r="K314" s="100"/>
      <c r="L314" s="101"/>
      <c r="M314" s="102"/>
      <c r="N314" s="102"/>
      <c r="O314" s="159" t="str">
        <f t="shared" si="12"/>
        <v/>
      </c>
      <c r="P314" s="160" t="str">
        <f>IF(M314&lt;&gt;"",IF(M314&gt;='Bitni podaci'!$B$2,IF(M314&lt;'Bitni podaci'!$C$2,1,2),0),"")</f>
        <v/>
      </c>
      <c r="Q314" s="103"/>
      <c r="R314" s="159" t="str">
        <f t="shared" si="13"/>
        <v/>
      </c>
      <c r="S314" s="115"/>
      <c r="T314" s="154" t="str">
        <f>IF(AND(S314&lt;&gt;"",ISNUMBER(S314)),IF(S314&lt;='Bitni podaci'!$B$1,1,0),"")</f>
        <v/>
      </c>
      <c r="U314" s="165" t="str">
        <f t="shared" si="14"/>
        <v/>
      </c>
    </row>
    <row r="315" spans="1:21" ht="21.95" customHeight="1" x14ac:dyDescent="0.2">
      <c r="A315" s="181" t="str">
        <f>IF(B315&lt;&gt;"",ROWS($A$13:A315)-COUNTBLANK($A$13:A314),"")</f>
        <v/>
      </c>
      <c r="B315" s="97"/>
      <c r="C315" s="97"/>
      <c r="D315" s="97"/>
      <c r="E315" s="98"/>
      <c r="F315" s="99"/>
      <c r="G315" s="100"/>
      <c r="H315" s="100"/>
      <c r="I315" s="100"/>
      <c r="J315" s="100"/>
      <c r="K315" s="100"/>
      <c r="L315" s="101"/>
      <c r="M315" s="102"/>
      <c r="N315" s="102"/>
      <c r="O315" s="159" t="str">
        <f t="shared" si="12"/>
        <v/>
      </c>
      <c r="P315" s="160" t="str">
        <f>IF(M315&lt;&gt;"",IF(M315&gt;='Bitni podaci'!$B$2,IF(M315&lt;'Bitni podaci'!$C$2,1,2),0),"")</f>
        <v/>
      </c>
      <c r="Q315" s="103"/>
      <c r="R315" s="159" t="str">
        <f t="shared" si="13"/>
        <v/>
      </c>
      <c r="S315" s="115"/>
      <c r="T315" s="154" t="str">
        <f>IF(AND(S315&lt;&gt;"",ISNUMBER(S315)),IF(S315&lt;='Bitni podaci'!$B$1,1,0),"")</f>
        <v/>
      </c>
      <c r="U315" s="165" t="str">
        <f t="shared" si="14"/>
        <v/>
      </c>
    </row>
    <row r="316" spans="1:21" ht="21.95" customHeight="1" x14ac:dyDescent="0.2">
      <c r="A316" s="181" t="str">
        <f>IF(B316&lt;&gt;"",ROWS($A$13:A316)-COUNTBLANK($A$13:A315),"")</f>
        <v/>
      </c>
      <c r="B316" s="97"/>
      <c r="C316" s="97"/>
      <c r="D316" s="97"/>
      <c r="E316" s="98"/>
      <c r="F316" s="99"/>
      <c r="G316" s="100"/>
      <c r="H316" s="100"/>
      <c r="I316" s="100"/>
      <c r="J316" s="100"/>
      <c r="K316" s="100"/>
      <c r="L316" s="101"/>
      <c r="M316" s="102"/>
      <c r="N316" s="102"/>
      <c r="O316" s="159" t="str">
        <f t="shared" si="12"/>
        <v/>
      </c>
      <c r="P316" s="160" t="str">
        <f>IF(M316&lt;&gt;"",IF(M316&gt;='Bitni podaci'!$B$2,IF(M316&lt;'Bitni podaci'!$C$2,1,2),0),"")</f>
        <v/>
      </c>
      <c r="Q316" s="103"/>
      <c r="R316" s="159" t="str">
        <f t="shared" si="13"/>
        <v/>
      </c>
      <c r="S316" s="115"/>
      <c r="T316" s="154" t="str">
        <f>IF(AND(S316&lt;&gt;"",ISNUMBER(S316)),IF(S316&lt;='Bitni podaci'!$B$1,1,0),"")</f>
        <v/>
      </c>
      <c r="U316" s="165" t="str">
        <f t="shared" si="14"/>
        <v/>
      </c>
    </row>
    <row r="317" spans="1:21" ht="21.95" customHeight="1" x14ac:dyDescent="0.2">
      <c r="A317" s="181" t="str">
        <f>IF(B317&lt;&gt;"",ROWS($A$13:A317)-COUNTBLANK($A$13:A316),"")</f>
        <v/>
      </c>
      <c r="B317" s="97"/>
      <c r="C317" s="97"/>
      <c r="D317" s="97"/>
      <c r="E317" s="98"/>
      <c r="F317" s="99"/>
      <c r="G317" s="100"/>
      <c r="H317" s="100"/>
      <c r="I317" s="100"/>
      <c r="J317" s="100"/>
      <c r="K317" s="100"/>
      <c r="L317" s="101"/>
      <c r="M317" s="102"/>
      <c r="N317" s="102"/>
      <c r="O317" s="159" t="str">
        <f t="shared" si="12"/>
        <v/>
      </c>
      <c r="P317" s="160" t="str">
        <f>IF(M317&lt;&gt;"",IF(M317&gt;='Bitni podaci'!$B$2,IF(M317&lt;'Bitni podaci'!$C$2,1,2),0),"")</f>
        <v/>
      </c>
      <c r="Q317" s="103"/>
      <c r="R317" s="159" t="str">
        <f t="shared" si="13"/>
        <v/>
      </c>
      <c r="S317" s="115"/>
      <c r="T317" s="154" t="str">
        <f>IF(AND(S317&lt;&gt;"",ISNUMBER(S317)),IF(S317&lt;='Bitni podaci'!$B$1,1,0),"")</f>
        <v/>
      </c>
      <c r="U317" s="165" t="str">
        <f t="shared" si="14"/>
        <v/>
      </c>
    </row>
    <row r="318" spans="1:21" ht="21.95" customHeight="1" x14ac:dyDescent="0.2">
      <c r="A318" s="181" t="str">
        <f>IF(B318&lt;&gt;"",ROWS($A$13:A318)-COUNTBLANK($A$13:A317),"")</f>
        <v/>
      </c>
      <c r="B318" s="97"/>
      <c r="C318" s="97"/>
      <c r="D318" s="97"/>
      <c r="E318" s="98"/>
      <c r="F318" s="99"/>
      <c r="G318" s="100"/>
      <c r="H318" s="100"/>
      <c r="I318" s="100"/>
      <c r="J318" s="100"/>
      <c r="K318" s="100"/>
      <c r="L318" s="101"/>
      <c r="M318" s="102"/>
      <c r="N318" s="102"/>
      <c r="O318" s="159" t="str">
        <f t="shared" si="12"/>
        <v/>
      </c>
      <c r="P318" s="160" t="str">
        <f>IF(M318&lt;&gt;"",IF(M318&gt;='Bitni podaci'!$B$2,IF(M318&lt;'Bitni podaci'!$C$2,1,2),0),"")</f>
        <v/>
      </c>
      <c r="Q318" s="103"/>
      <c r="R318" s="159" t="str">
        <f t="shared" si="13"/>
        <v/>
      </c>
      <c r="S318" s="115"/>
      <c r="T318" s="154" t="str">
        <f>IF(AND(S318&lt;&gt;"",ISNUMBER(S318)),IF(S318&lt;='Bitni podaci'!$B$1,1,0),"")</f>
        <v/>
      </c>
      <c r="U318" s="165" t="str">
        <f t="shared" si="14"/>
        <v/>
      </c>
    </row>
    <row r="319" spans="1:21" ht="21.95" customHeight="1" x14ac:dyDescent="0.2">
      <c r="A319" s="181" t="str">
        <f>IF(B319&lt;&gt;"",ROWS($A$13:A319)-COUNTBLANK($A$13:A318),"")</f>
        <v/>
      </c>
      <c r="B319" s="97"/>
      <c r="C319" s="97"/>
      <c r="D319" s="97"/>
      <c r="E319" s="98"/>
      <c r="F319" s="99"/>
      <c r="G319" s="100"/>
      <c r="H319" s="100"/>
      <c r="I319" s="100"/>
      <c r="J319" s="100"/>
      <c r="K319" s="100"/>
      <c r="L319" s="101"/>
      <c r="M319" s="102"/>
      <c r="N319" s="102"/>
      <c r="O319" s="159" t="str">
        <f t="shared" si="12"/>
        <v/>
      </c>
      <c r="P319" s="160" t="str">
        <f>IF(M319&lt;&gt;"",IF(M319&gt;='Bitni podaci'!$B$2,IF(M319&lt;'Bitni podaci'!$C$2,1,2),0),"")</f>
        <v/>
      </c>
      <c r="Q319" s="103"/>
      <c r="R319" s="159" t="str">
        <f t="shared" si="13"/>
        <v/>
      </c>
      <c r="S319" s="115"/>
      <c r="T319" s="154" t="str">
        <f>IF(AND(S319&lt;&gt;"",ISNUMBER(S319)),IF(S319&lt;='Bitni podaci'!$B$1,1,0),"")</f>
        <v/>
      </c>
      <c r="U319" s="165" t="str">
        <f t="shared" si="14"/>
        <v/>
      </c>
    </row>
    <row r="320" spans="1:21" ht="21.95" customHeight="1" x14ac:dyDescent="0.2">
      <c r="A320" s="181" t="str">
        <f>IF(B320&lt;&gt;"",ROWS($A$13:A320)-COUNTBLANK($A$13:A319),"")</f>
        <v/>
      </c>
      <c r="B320" s="97"/>
      <c r="C320" s="97"/>
      <c r="D320" s="97"/>
      <c r="E320" s="98"/>
      <c r="F320" s="99"/>
      <c r="G320" s="100"/>
      <c r="H320" s="100"/>
      <c r="I320" s="100"/>
      <c r="J320" s="100"/>
      <c r="K320" s="100"/>
      <c r="L320" s="101"/>
      <c r="M320" s="102"/>
      <c r="N320" s="102"/>
      <c r="O320" s="159" t="str">
        <f t="shared" si="12"/>
        <v/>
      </c>
      <c r="P320" s="160" t="str">
        <f>IF(M320&lt;&gt;"",IF(M320&gt;='Bitni podaci'!$B$2,IF(M320&lt;'Bitni podaci'!$C$2,1,2),0),"")</f>
        <v/>
      </c>
      <c r="Q320" s="103"/>
      <c r="R320" s="159" t="str">
        <f t="shared" si="13"/>
        <v/>
      </c>
      <c r="S320" s="115"/>
      <c r="T320" s="154" t="str">
        <f>IF(AND(S320&lt;&gt;"",ISNUMBER(S320)),IF(S320&lt;='Bitni podaci'!$B$1,1,0),"")</f>
        <v/>
      </c>
      <c r="U320" s="165" t="str">
        <f t="shared" si="14"/>
        <v/>
      </c>
    </row>
    <row r="321" spans="1:21" ht="21.95" customHeight="1" x14ac:dyDescent="0.2">
      <c r="A321" s="181" t="str">
        <f>IF(B321&lt;&gt;"",ROWS($A$13:A321)-COUNTBLANK($A$13:A320),"")</f>
        <v/>
      </c>
      <c r="B321" s="97"/>
      <c r="C321" s="97"/>
      <c r="D321" s="97"/>
      <c r="E321" s="98"/>
      <c r="F321" s="99"/>
      <c r="G321" s="100"/>
      <c r="H321" s="100"/>
      <c r="I321" s="100"/>
      <c r="J321" s="100"/>
      <c r="K321" s="100"/>
      <c r="L321" s="101"/>
      <c r="M321" s="102"/>
      <c r="N321" s="102"/>
      <c r="O321" s="159" t="str">
        <f t="shared" si="12"/>
        <v/>
      </c>
      <c r="P321" s="160" t="str">
        <f>IF(M321&lt;&gt;"",IF(M321&gt;='Bitni podaci'!$B$2,IF(M321&lt;'Bitni podaci'!$C$2,1,2),0),"")</f>
        <v/>
      </c>
      <c r="Q321" s="103"/>
      <c r="R321" s="159" t="str">
        <f t="shared" si="13"/>
        <v/>
      </c>
      <c r="S321" s="115"/>
      <c r="T321" s="154" t="str">
        <f>IF(AND(S321&lt;&gt;"",ISNUMBER(S321)),IF(S321&lt;='Bitni podaci'!$B$1,1,0),"")</f>
        <v/>
      </c>
      <c r="U321" s="165" t="str">
        <f t="shared" si="14"/>
        <v/>
      </c>
    </row>
    <row r="322" spans="1:21" ht="21.95" customHeight="1" x14ac:dyDescent="0.2">
      <c r="A322" s="181" t="str">
        <f>IF(B322&lt;&gt;"",ROWS($A$13:A322)-COUNTBLANK($A$13:A321),"")</f>
        <v/>
      </c>
      <c r="B322" s="97"/>
      <c r="C322" s="97"/>
      <c r="D322" s="97"/>
      <c r="E322" s="98"/>
      <c r="F322" s="99"/>
      <c r="G322" s="100"/>
      <c r="H322" s="100"/>
      <c r="I322" s="100"/>
      <c r="J322" s="100"/>
      <c r="K322" s="100"/>
      <c r="L322" s="101"/>
      <c r="M322" s="102"/>
      <c r="N322" s="102"/>
      <c r="O322" s="159" t="str">
        <f t="shared" si="12"/>
        <v/>
      </c>
      <c r="P322" s="160" t="str">
        <f>IF(M322&lt;&gt;"",IF(M322&gt;='Bitni podaci'!$B$2,IF(M322&lt;'Bitni podaci'!$C$2,1,2),0),"")</f>
        <v/>
      </c>
      <c r="Q322" s="103"/>
      <c r="R322" s="159" t="str">
        <f t="shared" si="13"/>
        <v/>
      </c>
      <c r="S322" s="115"/>
      <c r="T322" s="154" t="str">
        <f>IF(AND(S322&lt;&gt;"",ISNUMBER(S322)),IF(S322&lt;='Bitni podaci'!$B$1,1,0),"")</f>
        <v/>
      </c>
      <c r="U322" s="165" t="str">
        <f t="shared" si="14"/>
        <v/>
      </c>
    </row>
    <row r="323" spans="1:21" ht="21.95" customHeight="1" x14ac:dyDescent="0.2">
      <c r="A323" s="181" t="str">
        <f>IF(B323&lt;&gt;"",ROWS($A$13:A323)-COUNTBLANK($A$13:A322),"")</f>
        <v/>
      </c>
      <c r="B323" s="97"/>
      <c r="C323" s="97"/>
      <c r="D323" s="97"/>
      <c r="E323" s="98"/>
      <c r="F323" s="99"/>
      <c r="G323" s="100"/>
      <c r="H323" s="100"/>
      <c r="I323" s="100"/>
      <c r="J323" s="100"/>
      <c r="K323" s="100"/>
      <c r="L323" s="101"/>
      <c r="M323" s="102"/>
      <c r="N323" s="102"/>
      <c r="O323" s="159" t="str">
        <f t="shared" si="12"/>
        <v/>
      </c>
      <c r="P323" s="160" t="str">
        <f>IF(M323&lt;&gt;"",IF(M323&gt;='Bitni podaci'!$B$2,IF(M323&lt;'Bitni podaci'!$C$2,1,2),0),"")</f>
        <v/>
      </c>
      <c r="Q323" s="103"/>
      <c r="R323" s="159" t="str">
        <f t="shared" si="13"/>
        <v/>
      </c>
      <c r="S323" s="115"/>
      <c r="T323" s="154" t="str">
        <f>IF(AND(S323&lt;&gt;"",ISNUMBER(S323)),IF(S323&lt;='Bitni podaci'!$B$1,1,0),"")</f>
        <v/>
      </c>
      <c r="U323" s="165" t="str">
        <f t="shared" si="14"/>
        <v/>
      </c>
    </row>
    <row r="324" spans="1:21" ht="21.95" customHeight="1" x14ac:dyDescent="0.2">
      <c r="A324" s="181" t="str">
        <f>IF(B324&lt;&gt;"",ROWS($A$13:A324)-COUNTBLANK($A$13:A323),"")</f>
        <v/>
      </c>
      <c r="B324" s="97"/>
      <c r="C324" s="97"/>
      <c r="D324" s="97"/>
      <c r="E324" s="98"/>
      <c r="F324" s="99"/>
      <c r="G324" s="100"/>
      <c r="H324" s="100"/>
      <c r="I324" s="100"/>
      <c r="J324" s="100"/>
      <c r="K324" s="100"/>
      <c r="L324" s="101"/>
      <c r="M324" s="102"/>
      <c r="N324" s="102"/>
      <c r="O324" s="159" t="str">
        <f t="shared" si="12"/>
        <v/>
      </c>
      <c r="P324" s="160" t="str">
        <f>IF(M324&lt;&gt;"",IF(M324&gt;='Bitni podaci'!$B$2,IF(M324&lt;'Bitni podaci'!$C$2,1,2),0),"")</f>
        <v/>
      </c>
      <c r="Q324" s="103"/>
      <c r="R324" s="159" t="str">
        <f t="shared" si="13"/>
        <v/>
      </c>
      <c r="S324" s="115"/>
      <c r="T324" s="154" t="str">
        <f>IF(AND(S324&lt;&gt;"",ISNUMBER(S324)),IF(S324&lt;='Bitni podaci'!$B$1,1,0),"")</f>
        <v/>
      </c>
      <c r="U324" s="165" t="str">
        <f t="shared" si="14"/>
        <v/>
      </c>
    </row>
    <row r="325" spans="1:21" ht="21.95" customHeight="1" x14ac:dyDescent="0.2">
      <c r="A325" s="181" t="str">
        <f>IF(B325&lt;&gt;"",ROWS($A$13:A325)-COUNTBLANK($A$13:A324),"")</f>
        <v/>
      </c>
      <c r="B325" s="97"/>
      <c r="C325" s="97"/>
      <c r="D325" s="97"/>
      <c r="E325" s="98"/>
      <c r="F325" s="99"/>
      <c r="G325" s="100"/>
      <c r="H325" s="100"/>
      <c r="I325" s="100"/>
      <c r="J325" s="100"/>
      <c r="K325" s="100"/>
      <c r="L325" s="101"/>
      <c r="M325" s="102"/>
      <c r="N325" s="102"/>
      <c r="O325" s="159" t="str">
        <f t="shared" si="12"/>
        <v/>
      </c>
      <c r="P325" s="160" t="str">
        <f>IF(M325&lt;&gt;"",IF(M325&gt;='Bitni podaci'!$B$2,IF(M325&lt;'Bitni podaci'!$C$2,1,2),0),"")</f>
        <v/>
      </c>
      <c r="Q325" s="103"/>
      <c r="R325" s="159" t="str">
        <f t="shared" si="13"/>
        <v/>
      </c>
      <c r="S325" s="115"/>
      <c r="T325" s="154" t="str">
        <f>IF(AND(S325&lt;&gt;"",ISNUMBER(S325)),IF(S325&lt;='Bitni podaci'!$B$1,1,0),"")</f>
        <v/>
      </c>
      <c r="U325" s="165" t="str">
        <f t="shared" si="14"/>
        <v/>
      </c>
    </row>
    <row r="326" spans="1:21" ht="21.95" customHeight="1" x14ac:dyDescent="0.2">
      <c r="A326" s="181" t="str">
        <f>IF(B326&lt;&gt;"",ROWS($A$13:A326)-COUNTBLANK($A$13:A325),"")</f>
        <v/>
      </c>
      <c r="B326" s="97"/>
      <c r="C326" s="97"/>
      <c r="D326" s="97"/>
      <c r="E326" s="98"/>
      <c r="F326" s="99"/>
      <c r="G326" s="100"/>
      <c r="H326" s="100"/>
      <c r="I326" s="100"/>
      <c r="J326" s="100"/>
      <c r="K326" s="100"/>
      <c r="L326" s="101"/>
      <c r="M326" s="102"/>
      <c r="N326" s="102"/>
      <c r="O326" s="159" t="str">
        <f t="shared" si="12"/>
        <v/>
      </c>
      <c r="P326" s="160" t="str">
        <f>IF(M326&lt;&gt;"",IF(M326&gt;='Bitni podaci'!$B$2,IF(M326&lt;'Bitni podaci'!$C$2,1,2),0),"")</f>
        <v/>
      </c>
      <c r="Q326" s="103"/>
      <c r="R326" s="159" t="str">
        <f t="shared" si="13"/>
        <v/>
      </c>
      <c r="S326" s="115"/>
      <c r="T326" s="154" t="str">
        <f>IF(AND(S326&lt;&gt;"",ISNUMBER(S326)),IF(S326&lt;='Bitni podaci'!$B$1,1,0),"")</f>
        <v/>
      </c>
      <c r="U326" s="165" t="str">
        <f t="shared" si="14"/>
        <v/>
      </c>
    </row>
    <row r="327" spans="1:21" ht="21.95" customHeight="1" x14ac:dyDescent="0.2">
      <c r="A327" s="181" t="str">
        <f>IF(B327&lt;&gt;"",ROWS($A$13:A327)-COUNTBLANK($A$13:A326),"")</f>
        <v/>
      </c>
      <c r="B327" s="97"/>
      <c r="C327" s="97"/>
      <c r="D327" s="97"/>
      <c r="E327" s="98"/>
      <c r="F327" s="99"/>
      <c r="G327" s="100"/>
      <c r="H327" s="100"/>
      <c r="I327" s="100"/>
      <c r="J327" s="100"/>
      <c r="K327" s="100"/>
      <c r="L327" s="101"/>
      <c r="M327" s="102"/>
      <c r="N327" s="102"/>
      <c r="O327" s="159" t="str">
        <f t="shared" si="12"/>
        <v/>
      </c>
      <c r="P327" s="160" t="str">
        <f>IF(M327&lt;&gt;"",IF(M327&gt;='Bitni podaci'!$B$2,IF(M327&lt;'Bitni podaci'!$C$2,1,2),0),"")</f>
        <v/>
      </c>
      <c r="Q327" s="103"/>
      <c r="R327" s="159" t="str">
        <f t="shared" si="13"/>
        <v/>
      </c>
      <c r="S327" s="115"/>
      <c r="T327" s="154" t="str">
        <f>IF(AND(S327&lt;&gt;"",ISNUMBER(S327)),IF(S327&lt;='Bitni podaci'!$B$1,1,0),"")</f>
        <v/>
      </c>
      <c r="U327" s="165" t="str">
        <f t="shared" si="14"/>
        <v/>
      </c>
    </row>
    <row r="328" spans="1:21" ht="21.95" customHeight="1" x14ac:dyDescent="0.2">
      <c r="A328" s="181" t="str">
        <f>IF(B328&lt;&gt;"",ROWS($A$13:A328)-COUNTBLANK($A$13:A327),"")</f>
        <v/>
      </c>
      <c r="B328" s="97"/>
      <c r="C328" s="97"/>
      <c r="D328" s="97"/>
      <c r="E328" s="98"/>
      <c r="F328" s="99"/>
      <c r="G328" s="100"/>
      <c r="H328" s="100"/>
      <c r="I328" s="100"/>
      <c r="J328" s="100"/>
      <c r="K328" s="100"/>
      <c r="L328" s="101"/>
      <c r="M328" s="102"/>
      <c r="N328" s="102"/>
      <c r="O328" s="159" t="str">
        <f t="shared" si="12"/>
        <v/>
      </c>
      <c r="P328" s="160" t="str">
        <f>IF(M328&lt;&gt;"",IF(M328&gt;='Bitni podaci'!$B$2,IF(M328&lt;'Bitni podaci'!$C$2,1,2),0),"")</f>
        <v/>
      </c>
      <c r="Q328" s="103"/>
      <c r="R328" s="159" t="str">
        <f t="shared" si="13"/>
        <v/>
      </c>
      <c r="S328" s="115"/>
      <c r="T328" s="154" t="str">
        <f>IF(AND(S328&lt;&gt;"",ISNUMBER(S328)),IF(S328&lt;='Bitni podaci'!$B$1,1,0),"")</f>
        <v/>
      </c>
      <c r="U328" s="165" t="str">
        <f t="shared" si="14"/>
        <v/>
      </c>
    </row>
    <row r="329" spans="1:21" ht="21.95" customHeight="1" x14ac:dyDescent="0.2">
      <c r="A329" s="181" t="str">
        <f>IF(B329&lt;&gt;"",ROWS($A$13:A329)-COUNTBLANK($A$13:A328),"")</f>
        <v/>
      </c>
      <c r="B329" s="97"/>
      <c r="C329" s="97"/>
      <c r="D329" s="97"/>
      <c r="E329" s="98"/>
      <c r="F329" s="99"/>
      <c r="G329" s="100"/>
      <c r="H329" s="100"/>
      <c r="I329" s="100"/>
      <c r="J329" s="100"/>
      <c r="K329" s="100"/>
      <c r="L329" s="101"/>
      <c r="M329" s="102"/>
      <c r="N329" s="102"/>
      <c r="O329" s="159" t="str">
        <f t="shared" si="12"/>
        <v/>
      </c>
      <c r="P329" s="160" t="str">
        <f>IF(M329&lt;&gt;"",IF(M329&gt;='Bitni podaci'!$B$2,IF(M329&lt;'Bitni podaci'!$C$2,1,2),0),"")</f>
        <v/>
      </c>
      <c r="Q329" s="103"/>
      <c r="R329" s="159" t="str">
        <f t="shared" si="13"/>
        <v/>
      </c>
      <c r="S329" s="115"/>
      <c r="T329" s="154" t="str">
        <f>IF(AND(S329&lt;&gt;"",ISNUMBER(S329)),IF(S329&lt;='Bitni podaci'!$B$1,1,0),"")</f>
        <v/>
      </c>
      <c r="U329" s="165" t="str">
        <f t="shared" si="14"/>
        <v/>
      </c>
    </row>
    <row r="330" spans="1:21" ht="21.95" customHeight="1" x14ac:dyDescent="0.2">
      <c r="A330" s="181" t="str">
        <f>IF(B330&lt;&gt;"",ROWS($A$13:A330)-COUNTBLANK($A$13:A329),"")</f>
        <v/>
      </c>
      <c r="B330" s="97"/>
      <c r="C330" s="97"/>
      <c r="D330" s="97"/>
      <c r="E330" s="98"/>
      <c r="F330" s="99"/>
      <c r="G330" s="100"/>
      <c r="H330" s="100"/>
      <c r="I330" s="100"/>
      <c r="J330" s="100"/>
      <c r="K330" s="100"/>
      <c r="L330" s="101"/>
      <c r="M330" s="102"/>
      <c r="N330" s="102"/>
      <c r="O330" s="159" t="str">
        <f t="shared" si="12"/>
        <v/>
      </c>
      <c r="P330" s="160" t="str">
        <f>IF(M330&lt;&gt;"",IF(M330&gt;='Bitni podaci'!$B$2,IF(M330&lt;'Bitni podaci'!$C$2,1,2),0),"")</f>
        <v/>
      </c>
      <c r="Q330" s="103"/>
      <c r="R330" s="159" t="str">
        <f t="shared" si="13"/>
        <v/>
      </c>
      <c r="S330" s="115"/>
      <c r="T330" s="154" t="str">
        <f>IF(AND(S330&lt;&gt;"",ISNUMBER(S330)),IF(S330&lt;='Bitni podaci'!$B$1,1,0),"")</f>
        <v/>
      </c>
      <c r="U330" s="165" t="str">
        <f t="shared" si="14"/>
        <v/>
      </c>
    </row>
    <row r="331" spans="1:21" ht="21.95" customHeight="1" x14ac:dyDescent="0.2">
      <c r="A331" s="181" t="str">
        <f>IF(B331&lt;&gt;"",ROWS($A$13:A331)-COUNTBLANK($A$13:A330),"")</f>
        <v/>
      </c>
      <c r="B331" s="97"/>
      <c r="C331" s="97"/>
      <c r="D331" s="97"/>
      <c r="E331" s="98"/>
      <c r="F331" s="99"/>
      <c r="G331" s="100"/>
      <c r="H331" s="100"/>
      <c r="I331" s="100"/>
      <c r="J331" s="100"/>
      <c r="K331" s="100"/>
      <c r="L331" s="101"/>
      <c r="M331" s="102"/>
      <c r="N331" s="102"/>
      <c r="O331" s="159" t="str">
        <f t="shared" si="12"/>
        <v/>
      </c>
      <c r="P331" s="160" t="str">
        <f>IF(M331&lt;&gt;"",IF(M331&gt;='Bitni podaci'!$B$2,IF(M331&lt;'Bitni podaci'!$C$2,1,2),0),"")</f>
        <v/>
      </c>
      <c r="Q331" s="103"/>
      <c r="R331" s="159" t="str">
        <f t="shared" si="13"/>
        <v/>
      </c>
      <c r="S331" s="115"/>
      <c r="T331" s="154" t="str">
        <f>IF(AND(S331&lt;&gt;"",ISNUMBER(S331)),IF(S331&lt;='Bitni podaci'!$B$1,1,0),"")</f>
        <v/>
      </c>
      <c r="U331" s="165" t="str">
        <f t="shared" si="14"/>
        <v/>
      </c>
    </row>
    <row r="332" spans="1:21" ht="21.95" customHeight="1" x14ac:dyDescent="0.2">
      <c r="A332" s="181" t="str">
        <f>IF(B332&lt;&gt;"",ROWS($A$13:A332)-COUNTBLANK($A$13:A331),"")</f>
        <v/>
      </c>
      <c r="B332" s="97"/>
      <c r="C332" s="97"/>
      <c r="D332" s="97"/>
      <c r="E332" s="98"/>
      <c r="F332" s="99"/>
      <c r="G332" s="100"/>
      <c r="H332" s="100"/>
      <c r="I332" s="100"/>
      <c r="J332" s="100"/>
      <c r="K332" s="100"/>
      <c r="L332" s="101"/>
      <c r="M332" s="102"/>
      <c r="N332" s="102"/>
      <c r="O332" s="159" t="str">
        <f t="shared" si="12"/>
        <v/>
      </c>
      <c r="P332" s="160" t="str">
        <f>IF(M332&lt;&gt;"",IF(M332&gt;='Bitni podaci'!$B$2,IF(M332&lt;'Bitni podaci'!$C$2,1,2),0),"")</f>
        <v/>
      </c>
      <c r="Q332" s="103"/>
      <c r="R332" s="159" t="str">
        <f t="shared" si="13"/>
        <v/>
      </c>
      <c r="S332" s="115"/>
      <c r="T332" s="154" t="str">
        <f>IF(AND(S332&lt;&gt;"",ISNUMBER(S332)),IF(S332&lt;='Bitni podaci'!$B$1,1,0),"")</f>
        <v/>
      </c>
      <c r="U332" s="165" t="str">
        <f t="shared" si="14"/>
        <v/>
      </c>
    </row>
    <row r="333" spans="1:21" ht="21.95" customHeight="1" x14ac:dyDescent="0.2">
      <c r="A333" s="181" t="str">
        <f>IF(B333&lt;&gt;"",ROWS($A$13:A333)-COUNTBLANK($A$13:A332),"")</f>
        <v/>
      </c>
      <c r="B333" s="97"/>
      <c r="C333" s="97"/>
      <c r="D333" s="97"/>
      <c r="E333" s="98"/>
      <c r="F333" s="99"/>
      <c r="G333" s="100"/>
      <c r="H333" s="100"/>
      <c r="I333" s="100"/>
      <c r="J333" s="100"/>
      <c r="K333" s="100"/>
      <c r="L333" s="101"/>
      <c r="M333" s="102"/>
      <c r="N333" s="102"/>
      <c r="O333" s="159" t="str">
        <f t="shared" si="12"/>
        <v/>
      </c>
      <c r="P333" s="160" t="str">
        <f>IF(M333&lt;&gt;"",IF(M333&gt;='Bitni podaci'!$B$2,IF(M333&lt;'Bitni podaci'!$C$2,1,2),0),"")</f>
        <v/>
      </c>
      <c r="Q333" s="103"/>
      <c r="R333" s="159" t="str">
        <f t="shared" si="13"/>
        <v/>
      </c>
      <c r="S333" s="115"/>
      <c r="T333" s="154" t="str">
        <f>IF(AND(S333&lt;&gt;"",ISNUMBER(S333)),IF(S333&lt;='Bitni podaci'!$B$1,1,0),"")</f>
        <v/>
      </c>
      <c r="U333" s="165" t="str">
        <f t="shared" si="14"/>
        <v/>
      </c>
    </row>
    <row r="334" spans="1:21" ht="21.95" customHeight="1" x14ac:dyDescent="0.2">
      <c r="A334" s="181" t="str">
        <f>IF(B334&lt;&gt;"",ROWS($A$13:A334)-COUNTBLANK($A$13:A333),"")</f>
        <v/>
      </c>
      <c r="B334" s="97"/>
      <c r="C334" s="97"/>
      <c r="D334" s="97"/>
      <c r="E334" s="98"/>
      <c r="F334" s="99"/>
      <c r="G334" s="100"/>
      <c r="H334" s="100"/>
      <c r="I334" s="100"/>
      <c r="J334" s="100"/>
      <c r="K334" s="100"/>
      <c r="L334" s="101"/>
      <c r="M334" s="102"/>
      <c r="N334" s="102"/>
      <c r="O334" s="159" t="str">
        <f t="shared" ref="O334:O397" si="15">IF(AND(M334&lt;&gt;"",AND(ISNUMBER(N334),N334&lt;&gt;"")),IF(M334/N334&gt;60,60,M334/N334),"")</f>
        <v/>
      </c>
      <c r="P334" s="160" t="str">
        <f>IF(M334&lt;&gt;"",IF(M334&gt;='Bitni podaci'!$B$2,IF(M334&lt;'Bitni podaci'!$C$2,1,2),0),"")</f>
        <v/>
      </c>
      <c r="Q334" s="103"/>
      <c r="R334" s="159" t="str">
        <f t="shared" ref="R334:R397" si="16">IF(AND(Q334&lt;&gt;"",O334&lt;&gt;"",P334&lt;&gt;""),Q334*5+O334*0.8+P334,"")</f>
        <v/>
      </c>
      <c r="S334" s="115"/>
      <c r="T334" s="154" t="str">
        <f>IF(AND(S334&lt;&gt;"",ISNUMBER(S334)),IF(S334&lt;='Bitni podaci'!$B$1,1,0),"")</f>
        <v/>
      </c>
      <c r="U334" s="165" t="str">
        <f t="shared" ref="U334:U397" si="17">IF(AND(ISNUMBER(R334),ISNUMBER(T334)),R334+T334,"")</f>
        <v/>
      </c>
    </row>
    <row r="335" spans="1:21" ht="21.95" customHeight="1" x14ac:dyDescent="0.2">
      <c r="A335" s="181" t="str">
        <f>IF(B335&lt;&gt;"",ROWS($A$13:A335)-COUNTBLANK($A$13:A334),"")</f>
        <v/>
      </c>
      <c r="B335" s="97"/>
      <c r="C335" s="97"/>
      <c r="D335" s="97"/>
      <c r="E335" s="98"/>
      <c r="F335" s="99"/>
      <c r="G335" s="100"/>
      <c r="H335" s="100"/>
      <c r="I335" s="100"/>
      <c r="J335" s="100"/>
      <c r="K335" s="100"/>
      <c r="L335" s="101"/>
      <c r="M335" s="102"/>
      <c r="N335" s="102"/>
      <c r="O335" s="159" t="str">
        <f t="shared" si="15"/>
        <v/>
      </c>
      <c r="P335" s="160" t="str">
        <f>IF(M335&lt;&gt;"",IF(M335&gt;='Bitni podaci'!$B$2,IF(M335&lt;'Bitni podaci'!$C$2,1,2),0),"")</f>
        <v/>
      </c>
      <c r="Q335" s="103"/>
      <c r="R335" s="159" t="str">
        <f t="shared" si="16"/>
        <v/>
      </c>
      <c r="S335" s="115"/>
      <c r="T335" s="154" t="str">
        <f>IF(AND(S335&lt;&gt;"",ISNUMBER(S335)),IF(S335&lt;='Bitni podaci'!$B$1,1,0),"")</f>
        <v/>
      </c>
      <c r="U335" s="165" t="str">
        <f t="shared" si="17"/>
        <v/>
      </c>
    </row>
    <row r="336" spans="1:21" ht="21.95" customHeight="1" x14ac:dyDescent="0.2">
      <c r="A336" s="181" t="str">
        <f>IF(B336&lt;&gt;"",ROWS($A$13:A336)-COUNTBLANK($A$13:A335),"")</f>
        <v/>
      </c>
      <c r="B336" s="97"/>
      <c r="C336" s="97"/>
      <c r="D336" s="97"/>
      <c r="E336" s="98"/>
      <c r="F336" s="99"/>
      <c r="G336" s="100"/>
      <c r="H336" s="100"/>
      <c r="I336" s="100"/>
      <c r="J336" s="100"/>
      <c r="K336" s="100"/>
      <c r="L336" s="101"/>
      <c r="M336" s="102"/>
      <c r="N336" s="102"/>
      <c r="O336" s="159" t="str">
        <f t="shared" si="15"/>
        <v/>
      </c>
      <c r="P336" s="160" t="str">
        <f>IF(M336&lt;&gt;"",IF(M336&gt;='Bitni podaci'!$B$2,IF(M336&lt;'Bitni podaci'!$C$2,1,2),0),"")</f>
        <v/>
      </c>
      <c r="Q336" s="103"/>
      <c r="R336" s="159" t="str">
        <f t="shared" si="16"/>
        <v/>
      </c>
      <c r="S336" s="115"/>
      <c r="T336" s="154" t="str">
        <f>IF(AND(S336&lt;&gt;"",ISNUMBER(S336)),IF(S336&lt;='Bitni podaci'!$B$1,1,0),"")</f>
        <v/>
      </c>
      <c r="U336" s="165" t="str">
        <f t="shared" si="17"/>
        <v/>
      </c>
    </row>
    <row r="337" spans="1:21" ht="21.95" customHeight="1" x14ac:dyDescent="0.2">
      <c r="A337" s="181" t="str">
        <f>IF(B337&lt;&gt;"",ROWS($A$13:A337)-COUNTBLANK($A$13:A336),"")</f>
        <v/>
      </c>
      <c r="B337" s="97"/>
      <c r="C337" s="97"/>
      <c r="D337" s="97"/>
      <c r="E337" s="98"/>
      <c r="F337" s="99"/>
      <c r="G337" s="100"/>
      <c r="H337" s="100"/>
      <c r="I337" s="100"/>
      <c r="J337" s="100"/>
      <c r="K337" s="100"/>
      <c r="L337" s="101"/>
      <c r="M337" s="102"/>
      <c r="N337" s="102"/>
      <c r="O337" s="159" t="str">
        <f t="shared" si="15"/>
        <v/>
      </c>
      <c r="P337" s="160" t="str">
        <f>IF(M337&lt;&gt;"",IF(M337&gt;='Bitni podaci'!$B$2,IF(M337&lt;'Bitni podaci'!$C$2,1,2),0),"")</f>
        <v/>
      </c>
      <c r="Q337" s="103"/>
      <c r="R337" s="159" t="str">
        <f t="shared" si="16"/>
        <v/>
      </c>
      <c r="S337" s="115"/>
      <c r="T337" s="154" t="str">
        <f>IF(AND(S337&lt;&gt;"",ISNUMBER(S337)),IF(S337&lt;='Bitni podaci'!$B$1,1,0),"")</f>
        <v/>
      </c>
      <c r="U337" s="165" t="str">
        <f t="shared" si="17"/>
        <v/>
      </c>
    </row>
    <row r="338" spans="1:21" ht="21.95" customHeight="1" x14ac:dyDescent="0.2">
      <c r="A338" s="181" t="str">
        <f>IF(B338&lt;&gt;"",ROWS($A$13:A338)-COUNTBLANK($A$13:A337),"")</f>
        <v/>
      </c>
      <c r="B338" s="97"/>
      <c r="C338" s="97"/>
      <c r="D338" s="97"/>
      <c r="E338" s="98"/>
      <c r="F338" s="99"/>
      <c r="G338" s="100"/>
      <c r="H338" s="100"/>
      <c r="I338" s="100"/>
      <c r="J338" s="100"/>
      <c r="K338" s="100"/>
      <c r="L338" s="101"/>
      <c r="M338" s="102"/>
      <c r="N338" s="102"/>
      <c r="O338" s="159" t="str">
        <f t="shared" si="15"/>
        <v/>
      </c>
      <c r="P338" s="160" t="str">
        <f>IF(M338&lt;&gt;"",IF(M338&gt;='Bitni podaci'!$B$2,IF(M338&lt;'Bitni podaci'!$C$2,1,2),0),"")</f>
        <v/>
      </c>
      <c r="Q338" s="103"/>
      <c r="R338" s="159" t="str">
        <f t="shared" si="16"/>
        <v/>
      </c>
      <c r="S338" s="115"/>
      <c r="T338" s="154" t="str">
        <f>IF(AND(S338&lt;&gt;"",ISNUMBER(S338)),IF(S338&lt;='Bitni podaci'!$B$1,1,0),"")</f>
        <v/>
      </c>
      <c r="U338" s="165" t="str">
        <f t="shared" si="17"/>
        <v/>
      </c>
    </row>
    <row r="339" spans="1:21" ht="21.95" customHeight="1" x14ac:dyDescent="0.2">
      <c r="A339" s="181" t="str">
        <f>IF(B339&lt;&gt;"",ROWS($A$13:A339)-COUNTBLANK($A$13:A338),"")</f>
        <v/>
      </c>
      <c r="B339" s="97"/>
      <c r="C339" s="97"/>
      <c r="D339" s="97"/>
      <c r="E339" s="98"/>
      <c r="F339" s="99"/>
      <c r="G339" s="100"/>
      <c r="H339" s="100"/>
      <c r="I339" s="100"/>
      <c r="J339" s="100"/>
      <c r="K339" s="100"/>
      <c r="L339" s="101"/>
      <c r="M339" s="102"/>
      <c r="N339" s="102"/>
      <c r="O339" s="159" t="str">
        <f t="shared" si="15"/>
        <v/>
      </c>
      <c r="P339" s="160" t="str">
        <f>IF(M339&lt;&gt;"",IF(M339&gt;='Bitni podaci'!$B$2,IF(M339&lt;'Bitni podaci'!$C$2,1,2),0),"")</f>
        <v/>
      </c>
      <c r="Q339" s="103"/>
      <c r="R339" s="159" t="str">
        <f t="shared" si="16"/>
        <v/>
      </c>
      <c r="S339" s="115"/>
      <c r="T339" s="154" t="str">
        <f>IF(AND(S339&lt;&gt;"",ISNUMBER(S339)),IF(S339&lt;='Bitni podaci'!$B$1,1,0),"")</f>
        <v/>
      </c>
      <c r="U339" s="165" t="str">
        <f t="shared" si="17"/>
        <v/>
      </c>
    </row>
    <row r="340" spans="1:21" ht="21.95" customHeight="1" x14ac:dyDescent="0.2">
      <c r="A340" s="181" t="str">
        <f>IF(B340&lt;&gt;"",ROWS($A$13:A340)-COUNTBLANK($A$13:A339),"")</f>
        <v/>
      </c>
      <c r="B340" s="97"/>
      <c r="C340" s="97"/>
      <c r="D340" s="97"/>
      <c r="E340" s="98"/>
      <c r="F340" s="99"/>
      <c r="G340" s="100"/>
      <c r="H340" s="100"/>
      <c r="I340" s="100"/>
      <c r="J340" s="100"/>
      <c r="K340" s="100"/>
      <c r="L340" s="101"/>
      <c r="M340" s="102"/>
      <c r="N340" s="102"/>
      <c r="O340" s="159" t="str">
        <f t="shared" si="15"/>
        <v/>
      </c>
      <c r="P340" s="160" t="str">
        <f>IF(M340&lt;&gt;"",IF(M340&gt;='Bitni podaci'!$B$2,IF(M340&lt;'Bitni podaci'!$C$2,1,2),0),"")</f>
        <v/>
      </c>
      <c r="Q340" s="103"/>
      <c r="R340" s="159" t="str">
        <f t="shared" si="16"/>
        <v/>
      </c>
      <c r="S340" s="115"/>
      <c r="T340" s="154" t="str">
        <f>IF(AND(S340&lt;&gt;"",ISNUMBER(S340)),IF(S340&lt;='Bitni podaci'!$B$1,1,0),"")</f>
        <v/>
      </c>
      <c r="U340" s="165" t="str">
        <f t="shared" si="17"/>
        <v/>
      </c>
    </row>
    <row r="341" spans="1:21" ht="21.95" customHeight="1" x14ac:dyDescent="0.2">
      <c r="A341" s="181" t="str">
        <f>IF(B341&lt;&gt;"",ROWS($A$13:A341)-COUNTBLANK($A$13:A340),"")</f>
        <v/>
      </c>
      <c r="B341" s="97"/>
      <c r="C341" s="97"/>
      <c r="D341" s="97"/>
      <c r="E341" s="98"/>
      <c r="F341" s="99"/>
      <c r="G341" s="100"/>
      <c r="H341" s="100"/>
      <c r="I341" s="100"/>
      <c r="J341" s="100"/>
      <c r="K341" s="100"/>
      <c r="L341" s="101"/>
      <c r="M341" s="102"/>
      <c r="N341" s="102"/>
      <c r="O341" s="159" t="str">
        <f t="shared" si="15"/>
        <v/>
      </c>
      <c r="P341" s="160" t="str">
        <f>IF(M341&lt;&gt;"",IF(M341&gt;='Bitni podaci'!$B$2,IF(M341&lt;'Bitni podaci'!$C$2,1,2),0),"")</f>
        <v/>
      </c>
      <c r="Q341" s="103"/>
      <c r="R341" s="159" t="str">
        <f t="shared" si="16"/>
        <v/>
      </c>
      <c r="S341" s="115"/>
      <c r="T341" s="154" t="str">
        <f>IF(AND(S341&lt;&gt;"",ISNUMBER(S341)),IF(S341&lt;='Bitni podaci'!$B$1,1,0),"")</f>
        <v/>
      </c>
      <c r="U341" s="165" t="str">
        <f t="shared" si="17"/>
        <v/>
      </c>
    </row>
    <row r="342" spans="1:21" ht="21.95" customHeight="1" x14ac:dyDescent="0.2">
      <c r="A342" s="181" t="str">
        <f>IF(B342&lt;&gt;"",ROWS($A$13:A342)-COUNTBLANK($A$13:A341),"")</f>
        <v/>
      </c>
      <c r="B342" s="97"/>
      <c r="C342" s="97"/>
      <c r="D342" s="97"/>
      <c r="E342" s="98"/>
      <c r="F342" s="99"/>
      <c r="G342" s="100"/>
      <c r="H342" s="100"/>
      <c r="I342" s="100"/>
      <c r="J342" s="100"/>
      <c r="K342" s="100"/>
      <c r="L342" s="101"/>
      <c r="M342" s="102"/>
      <c r="N342" s="102"/>
      <c r="O342" s="159" t="str">
        <f t="shared" si="15"/>
        <v/>
      </c>
      <c r="P342" s="160" t="str">
        <f>IF(M342&lt;&gt;"",IF(M342&gt;='Bitni podaci'!$B$2,IF(M342&lt;'Bitni podaci'!$C$2,1,2),0),"")</f>
        <v/>
      </c>
      <c r="Q342" s="103"/>
      <c r="R342" s="159" t="str">
        <f t="shared" si="16"/>
        <v/>
      </c>
      <c r="S342" s="115"/>
      <c r="T342" s="154" t="str">
        <f>IF(AND(S342&lt;&gt;"",ISNUMBER(S342)),IF(S342&lt;='Bitni podaci'!$B$1,1,0),"")</f>
        <v/>
      </c>
      <c r="U342" s="165" t="str">
        <f t="shared" si="17"/>
        <v/>
      </c>
    </row>
    <row r="343" spans="1:21" ht="21.95" customHeight="1" x14ac:dyDescent="0.2">
      <c r="A343" s="181" t="str">
        <f>IF(B343&lt;&gt;"",ROWS($A$13:A343)-COUNTBLANK($A$13:A342),"")</f>
        <v/>
      </c>
      <c r="B343" s="97"/>
      <c r="C343" s="97"/>
      <c r="D343" s="97"/>
      <c r="E343" s="98"/>
      <c r="F343" s="99"/>
      <c r="G343" s="100"/>
      <c r="H343" s="100"/>
      <c r="I343" s="100"/>
      <c r="J343" s="100"/>
      <c r="K343" s="100"/>
      <c r="L343" s="101"/>
      <c r="M343" s="102"/>
      <c r="N343" s="102"/>
      <c r="O343" s="159" t="str">
        <f t="shared" si="15"/>
        <v/>
      </c>
      <c r="P343" s="160" t="str">
        <f>IF(M343&lt;&gt;"",IF(M343&gt;='Bitni podaci'!$B$2,IF(M343&lt;'Bitni podaci'!$C$2,1,2),0),"")</f>
        <v/>
      </c>
      <c r="Q343" s="103"/>
      <c r="R343" s="159" t="str">
        <f t="shared" si="16"/>
        <v/>
      </c>
      <c r="S343" s="115"/>
      <c r="T343" s="154" t="str">
        <f>IF(AND(S343&lt;&gt;"",ISNUMBER(S343)),IF(S343&lt;='Bitni podaci'!$B$1,1,0),"")</f>
        <v/>
      </c>
      <c r="U343" s="165" t="str">
        <f t="shared" si="17"/>
        <v/>
      </c>
    </row>
    <row r="344" spans="1:21" ht="21.95" customHeight="1" x14ac:dyDescent="0.2">
      <c r="A344" s="181" t="str">
        <f>IF(B344&lt;&gt;"",ROWS($A$13:A344)-COUNTBLANK($A$13:A343),"")</f>
        <v/>
      </c>
      <c r="B344" s="97"/>
      <c r="C344" s="97"/>
      <c r="D344" s="97"/>
      <c r="E344" s="98"/>
      <c r="F344" s="99"/>
      <c r="G344" s="100"/>
      <c r="H344" s="100"/>
      <c r="I344" s="100"/>
      <c r="J344" s="100"/>
      <c r="K344" s="100"/>
      <c r="L344" s="101"/>
      <c r="M344" s="102"/>
      <c r="N344" s="102"/>
      <c r="O344" s="159" t="str">
        <f t="shared" si="15"/>
        <v/>
      </c>
      <c r="P344" s="160" t="str">
        <f>IF(M344&lt;&gt;"",IF(M344&gt;='Bitni podaci'!$B$2,IF(M344&lt;'Bitni podaci'!$C$2,1,2),0),"")</f>
        <v/>
      </c>
      <c r="Q344" s="103"/>
      <c r="R344" s="159" t="str">
        <f t="shared" si="16"/>
        <v/>
      </c>
      <c r="S344" s="115"/>
      <c r="T344" s="154" t="str">
        <f>IF(AND(S344&lt;&gt;"",ISNUMBER(S344)),IF(S344&lt;='Bitni podaci'!$B$1,1,0),"")</f>
        <v/>
      </c>
      <c r="U344" s="165" t="str">
        <f t="shared" si="17"/>
        <v/>
      </c>
    </row>
    <row r="345" spans="1:21" ht="21.75" customHeight="1" x14ac:dyDescent="0.2">
      <c r="A345" s="181" t="str">
        <f>IF(B345&lt;&gt;"",ROWS($A$13:A345)-COUNTBLANK($A$13:A344),"")</f>
        <v/>
      </c>
      <c r="B345" s="97"/>
      <c r="C345" s="97"/>
      <c r="D345" s="97"/>
      <c r="E345" s="98"/>
      <c r="F345" s="99"/>
      <c r="G345" s="100"/>
      <c r="H345" s="100"/>
      <c r="I345" s="100"/>
      <c r="J345" s="100"/>
      <c r="K345" s="100"/>
      <c r="L345" s="101"/>
      <c r="M345" s="102"/>
      <c r="N345" s="102"/>
      <c r="O345" s="159" t="str">
        <f t="shared" si="15"/>
        <v/>
      </c>
      <c r="P345" s="160" t="str">
        <f>IF(M345&lt;&gt;"",IF(M345&gt;='Bitni podaci'!$B$2,IF(M345&lt;'Bitni podaci'!$C$2,1,2),0),"")</f>
        <v/>
      </c>
      <c r="Q345" s="103"/>
      <c r="R345" s="159" t="str">
        <f t="shared" si="16"/>
        <v/>
      </c>
      <c r="S345" s="115"/>
      <c r="T345" s="154" t="str">
        <f>IF(AND(S345&lt;&gt;"",ISNUMBER(S345)),IF(S345&lt;='Bitni podaci'!$B$1,1,0),"")</f>
        <v/>
      </c>
      <c r="U345" s="165" t="str">
        <f t="shared" si="17"/>
        <v/>
      </c>
    </row>
    <row r="346" spans="1:21" ht="21.95" customHeight="1" x14ac:dyDescent="0.2">
      <c r="A346" s="181" t="str">
        <f>IF(B346&lt;&gt;"",ROWS($A$13:A346)-COUNTBLANK($A$13:A345),"")</f>
        <v/>
      </c>
      <c r="B346" s="97"/>
      <c r="C346" s="97"/>
      <c r="D346" s="97"/>
      <c r="E346" s="98"/>
      <c r="F346" s="99"/>
      <c r="G346" s="100"/>
      <c r="H346" s="100"/>
      <c r="I346" s="100"/>
      <c r="J346" s="100"/>
      <c r="K346" s="100"/>
      <c r="L346" s="101"/>
      <c r="M346" s="102"/>
      <c r="N346" s="102"/>
      <c r="O346" s="159" t="str">
        <f t="shared" si="15"/>
        <v/>
      </c>
      <c r="P346" s="160" t="str">
        <f>IF(M346&lt;&gt;"",IF(M346&gt;='Bitni podaci'!$B$2,IF(M346&lt;'Bitni podaci'!$C$2,1,2),0),"")</f>
        <v/>
      </c>
      <c r="Q346" s="103"/>
      <c r="R346" s="159" t="str">
        <f t="shared" si="16"/>
        <v/>
      </c>
      <c r="S346" s="115"/>
      <c r="T346" s="154" t="str">
        <f>IF(AND(S346&lt;&gt;"",ISNUMBER(S346)),IF(S346&lt;='Bitni podaci'!$B$1,1,0),"")</f>
        <v/>
      </c>
      <c r="U346" s="165" t="str">
        <f t="shared" si="17"/>
        <v/>
      </c>
    </row>
    <row r="347" spans="1:21" ht="21.95" customHeight="1" x14ac:dyDescent="0.2">
      <c r="A347" s="181" t="str">
        <f>IF(B347&lt;&gt;"",ROWS($A$13:A347)-COUNTBLANK($A$13:A346),"")</f>
        <v/>
      </c>
      <c r="B347" s="97"/>
      <c r="C347" s="97"/>
      <c r="D347" s="97"/>
      <c r="E347" s="98"/>
      <c r="F347" s="99"/>
      <c r="G347" s="100"/>
      <c r="H347" s="100"/>
      <c r="I347" s="100"/>
      <c r="J347" s="100"/>
      <c r="K347" s="100"/>
      <c r="L347" s="101"/>
      <c r="M347" s="102"/>
      <c r="N347" s="102"/>
      <c r="O347" s="159" t="str">
        <f t="shared" si="15"/>
        <v/>
      </c>
      <c r="P347" s="160" t="str">
        <f>IF(M347&lt;&gt;"",IF(M347&gt;='Bitni podaci'!$B$2,IF(M347&lt;'Bitni podaci'!$C$2,1,2),0),"")</f>
        <v/>
      </c>
      <c r="Q347" s="103"/>
      <c r="R347" s="159" t="str">
        <f t="shared" si="16"/>
        <v/>
      </c>
      <c r="S347" s="115"/>
      <c r="T347" s="154" t="str">
        <f>IF(AND(S347&lt;&gt;"",ISNUMBER(S347)),IF(S347&lt;='Bitni podaci'!$B$1,1,0),"")</f>
        <v/>
      </c>
      <c r="U347" s="165" t="str">
        <f t="shared" si="17"/>
        <v/>
      </c>
    </row>
    <row r="348" spans="1:21" ht="21.95" customHeight="1" x14ac:dyDescent="0.2">
      <c r="A348" s="181" t="str">
        <f>IF(B348&lt;&gt;"",ROWS($A$13:A348)-COUNTBLANK($A$13:A347),"")</f>
        <v/>
      </c>
      <c r="B348" s="97"/>
      <c r="C348" s="97"/>
      <c r="D348" s="97"/>
      <c r="E348" s="98"/>
      <c r="F348" s="99"/>
      <c r="G348" s="100"/>
      <c r="H348" s="100"/>
      <c r="I348" s="100"/>
      <c r="J348" s="100"/>
      <c r="K348" s="100"/>
      <c r="L348" s="101"/>
      <c r="M348" s="102"/>
      <c r="N348" s="102"/>
      <c r="O348" s="159" t="str">
        <f t="shared" si="15"/>
        <v/>
      </c>
      <c r="P348" s="160" t="str">
        <f>IF(M348&lt;&gt;"",IF(M348&gt;='Bitni podaci'!$B$2,IF(M348&lt;'Bitni podaci'!$C$2,1,2),0),"")</f>
        <v/>
      </c>
      <c r="Q348" s="103"/>
      <c r="R348" s="159" t="str">
        <f t="shared" si="16"/>
        <v/>
      </c>
      <c r="S348" s="115"/>
      <c r="T348" s="154" t="str">
        <f>IF(AND(S348&lt;&gt;"",ISNUMBER(S348)),IF(S348&lt;='Bitni podaci'!$B$1,1,0),"")</f>
        <v/>
      </c>
      <c r="U348" s="165" t="str">
        <f t="shared" si="17"/>
        <v/>
      </c>
    </row>
    <row r="349" spans="1:21" ht="21.95" customHeight="1" x14ac:dyDescent="0.2">
      <c r="A349" s="181" t="str">
        <f>IF(B349&lt;&gt;"",ROWS($A$13:A349)-COUNTBLANK($A$13:A348),"")</f>
        <v/>
      </c>
      <c r="B349" s="97"/>
      <c r="C349" s="97"/>
      <c r="D349" s="97"/>
      <c r="E349" s="98"/>
      <c r="F349" s="99"/>
      <c r="G349" s="100"/>
      <c r="H349" s="100"/>
      <c r="I349" s="100"/>
      <c r="J349" s="100"/>
      <c r="K349" s="100"/>
      <c r="L349" s="101"/>
      <c r="M349" s="102"/>
      <c r="N349" s="102"/>
      <c r="O349" s="159" t="str">
        <f t="shared" si="15"/>
        <v/>
      </c>
      <c r="P349" s="160" t="str">
        <f>IF(M349&lt;&gt;"",IF(M349&gt;='Bitni podaci'!$B$2,IF(M349&lt;'Bitni podaci'!$C$2,1,2),0),"")</f>
        <v/>
      </c>
      <c r="Q349" s="103"/>
      <c r="R349" s="159" t="str">
        <f t="shared" si="16"/>
        <v/>
      </c>
      <c r="S349" s="115"/>
      <c r="T349" s="154" t="str">
        <f>IF(AND(S349&lt;&gt;"",ISNUMBER(S349)),IF(S349&lt;='Bitni podaci'!$B$1,1,0),"")</f>
        <v/>
      </c>
      <c r="U349" s="165" t="str">
        <f t="shared" si="17"/>
        <v/>
      </c>
    </row>
    <row r="350" spans="1:21" ht="21.95" customHeight="1" x14ac:dyDescent="0.2">
      <c r="A350" s="181" t="str">
        <f>IF(B350&lt;&gt;"",ROWS($A$13:A350)-COUNTBLANK($A$13:A349),"")</f>
        <v/>
      </c>
      <c r="B350" s="97"/>
      <c r="C350" s="97"/>
      <c r="D350" s="97"/>
      <c r="E350" s="98"/>
      <c r="F350" s="99"/>
      <c r="G350" s="100"/>
      <c r="H350" s="100"/>
      <c r="I350" s="100"/>
      <c r="J350" s="100"/>
      <c r="K350" s="100"/>
      <c r="L350" s="101"/>
      <c r="M350" s="102"/>
      <c r="N350" s="102"/>
      <c r="O350" s="159" t="str">
        <f t="shared" si="15"/>
        <v/>
      </c>
      <c r="P350" s="160" t="str">
        <f>IF(M350&lt;&gt;"",IF(M350&gt;='Bitni podaci'!$B$2,IF(M350&lt;'Bitni podaci'!$C$2,1,2),0),"")</f>
        <v/>
      </c>
      <c r="Q350" s="103"/>
      <c r="R350" s="159" t="str">
        <f t="shared" si="16"/>
        <v/>
      </c>
      <c r="S350" s="115"/>
      <c r="T350" s="154" t="str">
        <f>IF(AND(S350&lt;&gt;"",ISNUMBER(S350)),IF(S350&lt;='Bitni podaci'!$B$1,1,0),"")</f>
        <v/>
      </c>
      <c r="U350" s="165" t="str">
        <f t="shared" si="17"/>
        <v/>
      </c>
    </row>
    <row r="351" spans="1:21" ht="21.95" customHeight="1" x14ac:dyDescent="0.2">
      <c r="A351" s="181" t="str">
        <f>IF(B351&lt;&gt;"",ROWS($A$13:A351)-COUNTBLANK($A$13:A350),"")</f>
        <v/>
      </c>
      <c r="B351" s="97"/>
      <c r="C351" s="97"/>
      <c r="D351" s="97"/>
      <c r="E351" s="98"/>
      <c r="F351" s="99"/>
      <c r="G351" s="100"/>
      <c r="H351" s="100"/>
      <c r="I351" s="100"/>
      <c r="J351" s="100"/>
      <c r="K351" s="100"/>
      <c r="L351" s="101"/>
      <c r="M351" s="102"/>
      <c r="N351" s="102"/>
      <c r="O351" s="159" t="str">
        <f t="shared" si="15"/>
        <v/>
      </c>
      <c r="P351" s="160" t="str">
        <f>IF(M351&lt;&gt;"",IF(M351&gt;='Bitni podaci'!$B$2,IF(M351&lt;'Bitni podaci'!$C$2,1,2),0),"")</f>
        <v/>
      </c>
      <c r="Q351" s="103"/>
      <c r="R351" s="159" t="str">
        <f t="shared" si="16"/>
        <v/>
      </c>
      <c r="S351" s="115"/>
      <c r="T351" s="154" t="str">
        <f>IF(AND(S351&lt;&gt;"",ISNUMBER(S351)),IF(S351&lt;='Bitni podaci'!$B$1,1,0),"")</f>
        <v/>
      </c>
      <c r="U351" s="165" t="str">
        <f t="shared" si="17"/>
        <v/>
      </c>
    </row>
    <row r="352" spans="1:21" ht="21.95" customHeight="1" x14ac:dyDescent="0.2">
      <c r="A352" s="181" t="str">
        <f>IF(B352&lt;&gt;"",ROWS($A$13:A352)-COUNTBLANK($A$13:A351),"")</f>
        <v/>
      </c>
      <c r="B352" s="97"/>
      <c r="C352" s="97"/>
      <c r="D352" s="97"/>
      <c r="E352" s="98"/>
      <c r="F352" s="99"/>
      <c r="G352" s="100"/>
      <c r="H352" s="100"/>
      <c r="I352" s="100"/>
      <c r="J352" s="100"/>
      <c r="K352" s="100"/>
      <c r="L352" s="101"/>
      <c r="M352" s="102"/>
      <c r="N352" s="102"/>
      <c r="O352" s="159" t="str">
        <f t="shared" si="15"/>
        <v/>
      </c>
      <c r="P352" s="160" t="str">
        <f>IF(M352&lt;&gt;"",IF(M352&gt;='Bitni podaci'!$B$2,IF(M352&lt;'Bitni podaci'!$C$2,1,2),0),"")</f>
        <v/>
      </c>
      <c r="Q352" s="103"/>
      <c r="R352" s="159" t="str">
        <f t="shared" si="16"/>
        <v/>
      </c>
      <c r="S352" s="115"/>
      <c r="T352" s="154" t="str">
        <f>IF(AND(S352&lt;&gt;"",ISNUMBER(S352)),IF(S352&lt;='Bitni podaci'!$B$1,1,0),"")</f>
        <v/>
      </c>
      <c r="U352" s="165" t="str">
        <f t="shared" si="17"/>
        <v/>
      </c>
    </row>
    <row r="353" spans="1:21" ht="21.95" customHeight="1" x14ac:dyDescent="0.2">
      <c r="A353" s="181" t="str">
        <f>IF(B353&lt;&gt;"",ROWS($A$13:A353)-COUNTBLANK($A$13:A352),"")</f>
        <v/>
      </c>
      <c r="B353" s="97"/>
      <c r="C353" s="97"/>
      <c r="D353" s="97"/>
      <c r="E353" s="98"/>
      <c r="F353" s="99"/>
      <c r="G353" s="100"/>
      <c r="H353" s="100"/>
      <c r="I353" s="100"/>
      <c r="J353" s="100"/>
      <c r="K353" s="100"/>
      <c r="L353" s="101"/>
      <c r="M353" s="102"/>
      <c r="N353" s="102"/>
      <c r="O353" s="159" t="str">
        <f t="shared" si="15"/>
        <v/>
      </c>
      <c r="P353" s="160" t="str">
        <f>IF(M353&lt;&gt;"",IF(M353&gt;='Bitni podaci'!$B$2,IF(M353&lt;'Bitni podaci'!$C$2,1,2),0),"")</f>
        <v/>
      </c>
      <c r="Q353" s="103"/>
      <c r="R353" s="159" t="str">
        <f t="shared" si="16"/>
        <v/>
      </c>
      <c r="S353" s="115"/>
      <c r="T353" s="154" t="str">
        <f>IF(AND(S353&lt;&gt;"",ISNUMBER(S353)),IF(S353&lt;='Bitni podaci'!$B$1,1,0),"")</f>
        <v/>
      </c>
      <c r="U353" s="165" t="str">
        <f t="shared" si="17"/>
        <v/>
      </c>
    </row>
    <row r="354" spans="1:21" ht="21.95" customHeight="1" x14ac:dyDescent="0.2">
      <c r="A354" s="181" t="str">
        <f>IF(B354&lt;&gt;"",ROWS($A$13:A354)-COUNTBLANK($A$13:A353),"")</f>
        <v/>
      </c>
      <c r="B354" s="97"/>
      <c r="C354" s="97"/>
      <c r="D354" s="97"/>
      <c r="E354" s="98"/>
      <c r="F354" s="99"/>
      <c r="G354" s="100"/>
      <c r="H354" s="100"/>
      <c r="I354" s="100"/>
      <c r="J354" s="100"/>
      <c r="K354" s="100"/>
      <c r="L354" s="101"/>
      <c r="M354" s="102"/>
      <c r="N354" s="102"/>
      <c r="O354" s="159" t="str">
        <f t="shared" si="15"/>
        <v/>
      </c>
      <c r="P354" s="160" t="str">
        <f>IF(M354&lt;&gt;"",IF(M354&gt;='Bitni podaci'!$B$2,IF(M354&lt;'Bitni podaci'!$C$2,1,2),0),"")</f>
        <v/>
      </c>
      <c r="Q354" s="103"/>
      <c r="R354" s="159" t="str">
        <f t="shared" si="16"/>
        <v/>
      </c>
      <c r="S354" s="115"/>
      <c r="T354" s="154" t="str">
        <f>IF(AND(S354&lt;&gt;"",ISNUMBER(S354)),IF(S354&lt;='Bitni podaci'!$B$1,1,0),"")</f>
        <v/>
      </c>
      <c r="U354" s="165" t="str">
        <f t="shared" si="17"/>
        <v/>
      </c>
    </row>
    <row r="355" spans="1:21" ht="21.95" customHeight="1" x14ac:dyDescent="0.2">
      <c r="A355" s="181" t="str">
        <f>IF(B355&lt;&gt;"",ROWS($A$13:A355)-COUNTBLANK($A$13:A354),"")</f>
        <v/>
      </c>
      <c r="B355" s="97"/>
      <c r="C355" s="97"/>
      <c r="D355" s="97"/>
      <c r="E355" s="98"/>
      <c r="F355" s="99"/>
      <c r="G355" s="100"/>
      <c r="H355" s="100"/>
      <c r="I355" s="100"/>
      <c r="J355" s="100"/>
      <c r="K355" s="100"/>
      <c r="L355" s="101"/>
      <c r="M355" s="102"/>
      <c r="N355" s="102"/>
      <c r="O355" s="159" t="str">
        <f t="shared" si="15"/>
        <v/>
      </c>
      <c r="P355" s="160" t="str">
        <f>IF(M355&lt;&gt;"",IF(M355&gt;='Bitni podaci'!$B$2,IF(M355&lt;'Bitni podaci'!$C$2,1,2),0),"")</f>
        <v/>
      </c>
      <c r="Q355" s="103"/>
      <c r="R355" s="159" t="str">
        <f t="shared" si="16"/>
        <v/>
      </c>
      <c r="S355" s="115"/>
      <c r="T355" s="154" t="str">
        <f>IF(AND(S355&lt;&gt;"",ISNUMBER(S355)),IF(S355&lt;='Bitni podaci'!$B$1,1,0),"")</f>
        <v/>
      </c>
      <c r="U355" s="165" t="str">
        <f t="shared" si="17"/>
        <v/>
      </c>
    </row>
    <row r="356" spans="1:21" ht="21.95" customHeight="1" x14ac:dyDescent="0.2">
      <c r="A356" s="181" t="str">
        <f>IF(B356&lt;&gt;"",ROWS($A$13:A356)-COUNTBLANK($A$13:A355),"")</f>
        <v/>
      </c>
      <c r="B356" s="97"/>
      <c r="C356" s="97"/>
      <c r="D356" s="97"/>
      <c r="E356" s="98"/>
      <c r="F356" s="99"/>
      <c r="G356" s="100"/>
      <c r="H356" s="100"/>
      <c r="I356" s="100"/>
      <c r="J356" s="100"/>
      <c r="K356" s="100"/>
      <c r="L356" s="101"/>
      <c r="M356" s="102"/>
      <c r="N356" s="102"/>
      <c r="O356" s="159" t="str">
        <f t="shared" si="15"/>
        <v/>
      </c>
      <c r="P356" s="160" t="str">
        <f>IF(M356&lt;&gt;"",IF(M356&gt;='Bitni podaci'!$B$2,IF(M356&lt;'Bitni podaci'!$C$2,1,2),0),"")</f>
        <v/>
      </c>
      <c r="Q356" s="103"/>
      <c r="R356" s="159" t="str">
        <f t="shared" si="16"/>
        <v/>
      </c>
      <c r="S356" s="115"/>
      <c r="T356" s="154" t="str">
        <f>IF(AND(S356&lt;&gt;"",ISNUMBER(S356)),IF(S356&lt;='Bitni podaci'!$B$1,1,0),"")</f>
        <v/>
      </c>
      <c r="U356" s="165" t="str">
        <f t="shared" si="17"/>
        <v/>
      </c>
    </row>
    <row r="357" spans="1:21" ht="21.95" customHeight="1" x14ac:dyDescent="0.2">
      <c r="A357" s="181" t="str">
        <f>IF(B357&lt;&gt;"",ROWS($A$13:A357)-COUNTBLANK($A$13:A356),"")</f>
        <v/>
      </c>
      <c r="B357" s="97"/>
      <c r="C357" s="97"/>
      <c r="D357" s="97"/>
      <c r="E357" s="98"/>
      <c r="F357" s="99"/>
      <c r="G357" s="100"/>
      <c r="H357" s="100"/>
      <c r="I357" s="100"/>
      <c r="J357" s="100"/>
      <c r="K357" s="100"/>
      <c r="L357" s="101"/>
      <c r="M357" s="102"/>
      <c r="N357" s="102"/>
      <c r="O357" s="159" t="str">
        <f t="shared" si="15"/>
        <v/>
      </c>
      <c r="P357" s="160" t="str">
        <f>IF(M357&lt;&gt;"",IF(M357&gt;='Bitni podaci'!$B$2,IF(M357&lt;'Bitni podaci'!$C$2,1,2),0),"")</f>
        <v/>
      </c>
      <c r="Q357" s="103"/>
      <c r="R357" s="159" t="str">
        <f t="shared" si="16"/>
        <v/>
      </c>
      <c r="S357" s="115"/>
      <c r="T357" s="154" t="str">
        <f>IF(AND(S357&lt;&gt;"",ISNUMBER(S357)),IF(S357&lt;='Bitni podaci'!$B$1,1,0),"")</f>
        <v/>
      </c>
      <c r="U357" s="165" t="str">
        <f t="shared" si="17"/>
        <v/>
      </c>
    </row>
    <row r="358" spans="1:21" ht="21.95" customHeight="1" x14ac:dyDescent="0.2">
      <c r="A358" s="181" t="str">
        <f>IF(B358&lt;&gt;"",ROWS($A$13:A358)-COUNTBLANK($A$13:A357),"")</f>
        <v/>
      </c>
      <c r="B358" s="97"/>
      <c r="C358" s="97"/>
      <c r="D358" s="97"/>
      <c r="E358" s="98"/>
      <c r="F358" s="99"/>
      <c r="G358" s="100"/>
      <c r="H358" s="100"/>
      <c r="I358" s="100"/>
      <c r="J358" s="100"/>
      <c r="K358" s="100"/>
      <c r="L358" s="101"/>
      <c r="M358" s="102"/>
      <c r="N358" s="102"/>
      <c r="O358" s="159" t="str">
        <f t="shared" si="15"/>
        <v/>
      </c>
      <c r="P358" s="160" t="str">
        <f>IF(M358&lt;&gt;"",IF(M358&gt;='Bitni podaci'!$B$2,IF(M358&lt;'Bitni podaci'!$C$2,1,2),0),"")</f>
        <v/>
      </c>
      <c r="Q358" s="103"/>
      <c r="R358" s="159" t="str">
        <f t="shared" si="16"/>
        <v/>
      </c>
      <c r="S358" s="115"/>
      <c r="T358" s="154" t="str">
        <f>IF(AND(S358&lt;&gt;"",ISNUMBER(S358)),IF(S358&lt;='Bitni podaci'!$B$1,1,0),"")</f>
        <v/>
      </c>
      <c r="U358" s="165" t="str">
        <f t="shared" si="17"/>
        <v/>
      </c>
    </row>
    <row r="359" spans="1:21" ht="21.95" customHeight="1" x14ac:dyDescent="0.2">
      <c r="A359" s="181" t="str">
        <f>IF(B359&lt;&gt;"",ROWS($A$13:A359)-COUNTBLANK($A$13:A358),"")</f>
        <v/>
      </c>
      <c r="B359" s="97"/>
      <c r="C359" s="97"/>
      <c r="D359" s="97"/>
      <c r="E359" s="98"/>
      <c r="F359" s="99"/>
      <c r="G359" s="100"/>
      <c r="H359" s="100"/>
      <c r="I359" s="100"/>
      <c r="J359" s="100"/>
      <c r="K359" s="100"/>
      <c r="L359" s="101"/>
      <c r="M359" s="102"/>
      <c r="N359" s="102"/>
      <c r="O359" s="159" t="str">
        <f t="shared" si="15"/>
        <v/>
      </c>
      <c r="P359" s="160" t="str">
        <f>IF(M359&lt;&gt;"",IF(M359&gt;='Bitni podaci'!$B$2,IF(M359&lt;'Bitni podaci'!$C$2,1,2),0),"")</f>
        <v/>
      </c>
      <c r="Q359" s="103"/>
      <c r="R359" s="159" t="str">
        <f t="shared" si="16"/>
        <v/>
      </c>
      <c r="S359" s="115"/>
      <c r="T359" s="154" t="str">
        <f>IF(AND(S359&lt;&gt;"",ISNUMBER(S359)),IF(S359&lt;='Bitni podaci'!$B$1,1,0),"")</f>
        <v/>
      </c>
      <c r="U359" s="165" t="str">
        <f t="shared" si="17"/>
        <v/>
      </c>
    </row>
    <row r="360" spans="1:21" ht="21.95" customHeight="1" x14ac:dyDescent="0.2">
      <c r="A360" s="181" t="str">
        <f>IF(B360&lt;&gt;"",ROWS($A$13:A360)-COUNTBLANK($A$13:A359),"")</f>
        <v/>
      </c>
      <c r="B360" s="97"/>
      <c r="C360" s="97"/>
      <c r="D360" s="97"/>
      <c r="E360" s="98"/>
      <c r="F360" s="99"/>
      <c r="G360" s="100"/>
      <c r="H360" s="100"/>
      <c r="I360" s="100"/>
      <c r="J360" s="100"/>
      <c r="K360" s="100"/>
      <c r="L360" s="101"/>
      <c r="M360" s="102"/>
      <c r="N360" s="102"/>
      <c r="O360" s="159" t="str">
        <f t="shared" si="15"/>
        <v/>
      </c>
      <c r="P360" s="160" t="str">
        <f>IF(M360&lt;&gt;"",IF(M360&gt;='Bitni podaci'!$B$2,IF(M360&lt;'Bitni podaci'!$C$2,1,2),0),"")</f>
        <v/>
      </c>
      <c r="Q360" s="103"/>
      <c r="R360" s="159" t="str">
        <f t="shared" si="16"/>
        <v/>
      </c>
      <c r="S360" s="115"/>
      <c r="T360" s="154" t="str">
        <f>IF(AND(S360&lt;&gt;"",ISNUMBER(S360)),IF(S360&lt;='Bitni podaci'!$B$1,1,0),"")</f>
        <v/>
      </c>
      <c r="U360" s="165" t="str">
        <f t="shared" si="17"/>
        <v/>
      </c>
    </row>
    <row r="361" spans="1:21" ht="21.95" customHeight="1" x14ac:dyDescent="0.2">
      <c r="A361" s="181" t="str">
        <f>IF(B361&lt;&gt;"",ROWS($A$13:A361)-COUNTBLANK($A$13:A360),"")</f>
        <v/>
      </c>
      <c r="B361" s="97"/>
      <c r="C361" s="97"/>
      <c r="D361" s="97"/>
      <c r="E361" s="98"/>
      <c r="F361" s="99"/>
      <c r="G361" s="100"/>
      <c r="H361" s="100"/>
      <c r="I361" s="100"/>
      <c r="J361" s="100"/>
      <c r="K361" s="100"/>
      <c r="L361" s="101"/>
      <c r="M361" s="102"/>
      <c r="N361" s="102"/>
      <c r="O361" s="159" t="str">
        <f t="shared" si="15"/>
        <v/>
      </c>
      <c r="P361" s="160" t="str">
        <f>IF(M361&lt;&gt;"",IF(M361&gt;='Bitni podaci'!$B$2,IF(M361&lt;'Bitni podaci'!$C$2,1,2),0),"")</f>
        <v/>
      </c>
      <c r="Q361" s="103"/>
      <c r="R361" s="159" t="str">
        <f t="shared" si="16"/>
        <v/>
      </c>
      <c r="S361" s="115"/>
      <c r="T361" s="154" t="str">
        <f>IF(AND(S361&lt;&gt;"",ISNUMBER(S361)),IF(S361&lt;='Bitni podaci'!$B$1,1,0),"")</f>
        <v/>
      </c>
      <c r="U361" s="165" t="str">
        <f t="shared" si="17"/>
        <v/>
      </c>
    </row>
    <row r="362" spans="1:21" ht="21.95" customHeight="1" x14ac:dyDescent="0.2">
      <c r="A362" s="181" t="str">
        <f>IF(B362&lt;&gt;"",ROWS($A$13:A362)-COUNTBLANK($A$13:A361),"")</f>
        <v/>
      </c>
      <c r="B362" s="97"/>
      <c r="C362" s="97"/>
      <c r="D362" s="97"/>
      <c r="E362" s="98"/>
      <c r="F362" s="99"/>
      <c r="G362" s="100"/>
      <c r="H362" s="100"/>
      <c r="I362" s="100"/>
      <c r="J362" s="100"/>
      <c r="K362" s="100"/>
      <c r="L362" s="101"/>
      <c r="M362" s="102"/>
      <c r="N362" s="102"/>
      <c r="O362" s="159" t="str">
        <f t="shared" si="15"/>
        <v/>
      </c>
      <c r="P362" s="160" t="str">
        <f>IF(M362&lt;&gt;"",IF(M362&gt;='Bitni podaci'!$B$2,IF(M362&lt;'Bitni podaci'!$C$2,1,2),0),"")</f>
        <v/>
      </c>
      <c r="Q362" s="103"/>
      <c r="R362" s="159" t="str">
        <f t="shared" si="16"/>
        <v/>
      </c>
      <c r="S362" s="115"/>
      <c r="T362" s="154" t="str">
        <f>IF(AND(S362&lt;&gt;"",ISNUMBER(S362)),IF(S362&lt;='Bitni podaci'!$B$1,1,0),"")</f>
        <v/>
      </c>
      <c r="U362" s="165" t="str">
        <f t="shared" si="17"/>
        <v/>
      </c>
    </row>
    <row r="363" spans="1:21" ht="21.95" customHeight="1" x14ac:dyDescent="0.2">
      <c r="A363" s="181" t="str">
        <f>IF(B363&lt;&gt;"",ROWS($A$13:A363)-COUNTBLANK($A$13:A362),"")</f>
        <v/>
      </c>
      <c r="B363" s="97"/>
      <c r="C363" s="97"/>
      <c r="D363" s="97"/>
      <c r="E363" s="98"/>
      <c r="F363" s="99"/>
      <c r="G363" s="100"/>
      <c r="H363" s="100"/>
      <c r="I363" s="100"/>
      <c r="J363" s="100"/>
      <c r="K363" s="100"/>
      <c r="L363" s="101"/>
      <c r="M363" s="102"/>
      <c r="N363" s="102"/>
      <c r="O363" s="159" t="str">
        <f t="shared" si="15"/>
        <v/>
      </c>
      <c r="P363" s="160" t="str">
        <f>IF(M363&lt;&gt;"",IF(M363&gt;='Bitni podaci'!$B$2,IF(M363&lt;'Bitni podaci'!$C$2,1,2),0),"")</f>
        <v/>
      </c>
      <c r="Q363" s="103"/>
      <c r="R363" s="159" t="str">
        <f t="shared" si="16"/>
        <v/>
      </c>
      <c r="S363" s="115"/>
      <c r="T363" s="154" t="str">
        <f>IF(AND(S363&lt;&gt;"",ISNUMBER(S363)),IF(S363&lt;='Bitni podaci'!$B$1,1,0),"")</f>
        <v/>
      </c>
      <c r="U363" s="165" t="str">
        <f t="shared" si="17"/>
        <v/>
      </c>
    </row>
    <row r="364" spans="1:21" ht="21.95" customHeight="1" x14ac:dyDescent="0.2">
      <c r="A364" s="181" t="str">
        <f>IF(B364&lt;&gt;"",ROWS($A$13:A364)-COUNTBLANK($A$13:A363),"")</f>
        <v/>
      </c>
      <c r="B364" s="97"/>
      <c r="C364" s="97"/>
      <c r="D364" s="97"/>
      <c r="E364" s="98"/>
      <c r="F364" s="99"/>
      <c r="G364" s="100"/>
      <c r="H364" s="100"/>
      <c r="I364" s="100"/>
      <c r="J364" s="100"/>
      <c r="K364" s="100"/>
      <c r="L364" s="101"/>
      <c r="M364" s="102"/>
      <c r="N364" s="102"/>
      <c r="O364" s="159" t="str">
        <f t="shared" si="15"/>
        <v/>
      </c>
      <c r="P364" s="160" t="str">
        <f>IF(M364&lt;&gt;"",IF(M364&gt;='Bitni podaci'!$B$2,IF(M364&lt;'Bitni podaci'!$C$2,1,2),0),"")</f>
        <v/>
      </c>
      <c r="Q364" s="103"/>
      <c r="R364" s="159" t="str">
        <f t="shared" si="16"/>
        <v/>
      </c>
      <c r="S364" s="115"/>
      <c r="T364" s="154" t="str">
        <f>IF(AND(S364&lt;&gt;"",ISNUMBER(S364)),IF(S364&lt;='Bitni podaci'!$B$1,1,0),"")</f>
        <v/>
      </c>
      <c r="U364" s="165" t="str">
        <f t="shared" si="17"/>
        <v/>
      </c>
    </row>
    <row r="365" spans="1:21" ht="21.95" customHeight="1" x14ac:dyDescent="0.2">
      <c r="A365" s="181" t="str">
        <f>IF(B365&lt;&gt;"",ROWS($A$13:A365)-COUNTBLANK($A$13:A364),"")</f>
        <v/>
      </c>
      <c r="B365" s="97"/>
      <c r="C365" s="97"/>
      <c r="D365" s="97"/>
      <c r="E365" s="98"/>
      <c r="F365" s="99"/>
      <c r="G365" s="100"/>
      <c r="H365" s="100"/>
      <c r="I365" s="100"/>
      <c r="J365" s="100"/>
      <c r="K365" s="100"/>
      <c r="L365" s="101"/>
      <c r="M365" s="102"/>
      <c r="N365" s="102"/>
      <c r="O365" s="159" t="str">
        <f t="shared" si="15"/>
        <v/>
      </c>
      <c r="P365" s="160" t="str">
        <f>IF(M365&lt;&gt;"",IF(M365&gt;='Bitni podaci'!$B$2,IF(M365&lt;'Bitni podaci'!$C$2,1,2),0),"")</f>
        <v/>
      </c>
      <c r="Q365" s="103"/>
      <c r="R365" s="159" t="str">
        <f t="shared" si="16"/>
        <v/>
      </c>
      <c r="S365" s="115"/>
      <c r="T365" s="154" t="str">
        <f>IF(AND(S365&lt;&gt;"",ISNUMBER(S365)),IF(S365&lt;='Bitni podaci'!$B$1,1,0),"")</f>
        <v/>
      </c>
      <c r="U365" s="165" t="str">
        <f t="shared" si="17"/>
        <v/>
      </c>
    </row>
    <row r="366" spans="1:21" ht="21.95" customHeight="1" x14ac:dyDescent="0.2">
      <c r="A366" s="181" t="str">
        <f>IF(B366&lt;&gt;"",ROWS($A$13:A366)-COUNTBLANK($A$13:A365),"")</f>
        <v/>
      </c>
      <c r="B366" s="97"/>
      <c r="C366" s="97"/>
      <c r="D366" s="97"/>
      <c r="E366" s="98"/>
      <c r="F366" s="99"/>
      <c r="G366" s="100"/>
      <c r="H366" s="100"/>
      <c r="I366" s="100"/>
      <c r="J366" s="100"/>
      <c r="K366" s="100"/>
      <c r="L366" s="101"/>
      <c r="M366" s="102"/>
      <c r="N366" s="102"/>
      <c r="O366" s="159" t="str">
        <f t="shared" si="15"/>
        <v/>
      </c>
      <c r="P366" s="160" t="str">
        <f>IF(M366&lt;&gt;"",IF(M366&gt;='Bitni podaci'!$B$2,IF(M366&lt;'Bitni podaci'!$C$2,1,2),0),"")</f>
        <v/>
      </c>
      <c r="Q366" s="103"/>
      <c r="R366" s="159" t="str">
        <f t="shared" si="16"/>
        <v/>
      </c>
      <c r="S366" s="115"/>
      <c r="T366" s="154" t="str">
        <f>IF(AND(S366&lt;&gt;"",ISNUMBER(S366)),IF(S366&lt;='Bitni podaci'!$B$1,1,0),"")</f>
        <v/>
      </c>
      <c r="U366" s="165" t="str">
        <f t="shared" si="17"/>
        <v/>
      </c>
    </row>
    <row r="367" spans="1:21" ht="21.95" customHeight="1" x14ac:dyDescent="0.2">
      <c r="A367" s="181" t="str">
        <f>IF(B367&lt;&gt;"",ROWS($A$13:A367)-COUNTBLANK($A$13:A366),"")</f>
        <v/>
      </c>
      <c r="B367" s="97"/>
      <c r="C367" s="97"/>
      <c r="D367" s="97"/>
      <c r="E367" s="98"/>
      <c r="F367" s="99"/>
      <c r="G367" s="100"/>
      <c r="H367" s="100"/>
      <c r="I367" s="100"/>
      <c r="J367" s="100"/>
      <c r="K367" s="100"/>
      <c r="L367" s="101"/>
      <c r="M367" s="102"/>
      <c r="N367" s="102"/>
      <c r="O367" s="159" t="str">
        <f t="shared" si="15"/>
        <v/>
      </c>
      <c r="P367" s="160" t="str">
        <f>IF(M367&lt;&gt;"",IF(M367&gt;='Bitni podaci'!$B$2,IF(M367&lt;'Bitni podaci'!$C$2,1,2),0),"")</f>
        <v/>
      </c>
      <c r="Q367" s="103"/>
      <c r="R367" s="159" t="str">
        <f t="shared" si="16"/>
        <v/>
      </c>
      <c r="S367" s="115"/>
      <c r="T367" s="154" t="str">
        <f>IF(AND(S367&lt;&gt;"",ISNUMBER(S367)),IF(S367&lt;='Bitni podaci'!$B$1,1,0),"")</f>
        <v/>
      </c>
      <c r="U367" s="165" t="str">
        <f t="shared" si="17"/>
        <v/>
      </c>
    </row>
    <row r="368" spans="1:21" ht="21.95" customHeight="1" x14ac:dyDescent="0.2">
      <c r="A368" s="181" t="str">
        <f>IF(B368&lt;&gt;"",ROWS($A$13:A368)-COUNTBLANK($A$13:A367),"")</f>
        <v/>
      </c>
      <c r="B368" s="97"/>
      <c r="C368" s="97"/>
      <c r="D368" s="97"/>
      <c r="E368" s="98"/>
      <c r="F368" s="99"/>
      <c r="G368" s="100"/>
      <c r="H368" s="100"/>
      <c r="I368" s="100"/>
      <c r="J368" s="100"/>
      <c r="K368" s="100"/>
      <c r="L368" s="101"/>
      <c r="M368" s="102"/>
      <c r="N368" s="102"/>
      <c r="O368" s="159" t="str">
        <f t="shared" si="15"/>
        <v/>
      </c>
      <c r="P368" s="160" t="str">
        <f>IF(M368&lt;&gt;"",IF(M368&gt;='Bitni podaci'!$B$2,IF(M368&lt;'Bitni podaci'!$C$2,1,2),0),"")</f>
        <v/>
      </c>
      <c r="Q368" s="103"/>
      <c r="R368" s="159" t="str">
        <f t="shared" si="16"/>
        <v/>
      </c>
      <c r="S368" s="115"/>
      <c r="T368" s="154" t="str">
        <f>IF(AND(S368&lt;&gt;"",ISNUMBER(S368)),IF(S368&lt;='Bitni podaci'!$B$1,1,0),"")</f>
        <v/>
      </c>
      <c r="U368" s="165" t="str">
        <f t="shared" si="17"/>
        <v/>
      </c>
    </row>
    <row r="369" spans="1:21" ht="21.95" customHeight="1" x14ac:dyDescent="0.2">
      <c r="A369" s="181" t="str">
        <f>IF(B369&lt;&gt;"",ROWS($A$13:A369)-COUNTBLANK($A$13:A368),"")</f>
        <v/>
      </c>
      <c r="B369" s="97"/>
      <c r="C369" s="97"/>
      <c r="D369" s="97"/>
      <c r="E369" s="98"/>
      <c r="F369" s="99"/>
      <c r="G369" s="100"/>
      <c r="H369" s="100"/>
      <c r="I369" s="100"/>
      <c r="J369" s="100"/>
      <c r="K369" s="100"/>
      <c r="L369" s="101"/>
      <c r="M369" s="102"/>
      <c r="N369" s="102"/>
      <c r="O369" s="159" t="str">
        <f t="shared" si="15"/>
        <v/>
      </c>
      <c r="P369" s="160" t="str">
        <f>IF(M369&lt;&gt;"",IF(M369&gt;='Bitni podaci'!$B$2,IF(M369&lt;'Bitni podaci'!$C$2,1,2),0),"")</f>
        <v/>
      </c>
      <c r="Q369" s="103"/>
      <c r="R369" s="159" t="str">
        <f t="shared" si="16"/>
        <v/>
      </c>
      <c r="S369" s="115"/>
      <c r="T369" s="154" t="str">
        <f>IF(AND(S369&lt;&gt;"",ISNUMBER(S369)),IF(S369&lt;='Bitni podaci'!$B$1,1,0),"")</f>
        <v/>
      </c>
      <c r="U369" s="165" t="str">
        <f t="shared" si="17"/>
        <v/>
      </c>
    </row>
    <row r="370" spans="1:21" ht="21.95" customHeight="1" x14ac:dyDescent="0.2">
      <c r="A370" s="181" t="str">
        <f>IF(B370&lt;&gt;"",ROWS($A$13:A370)-COUNTBLANK($A$13:A369),"")</f>
        <v/>
      </c>
      <c r="B370" s="97"/>
      <c r="C370" s="97"/>
      <c r="D370" s="97"/>
      <c r="E370" s="98"/>
      <c r="F370" s="99"/>
      <c r="G370" s="100"/>
      <c r="H370" s="100"/>
      <c r="I370" s="100"/>
      <c r="J370" s="100"/>
      <c r="K370" s="100"/>
      <c r="L370" s="101"/>
      <c r="M370" s="102"/>
      <c r="N370" s="102"/>
      <c r="O370" s="159" t="str">
        <f t="shared" si="15"/>
        <v/>
      </c>
      <c r="P370" s="160" t="str">
        <f>IF(M370&lt;&gt;"",IF(M370&gt;='Bitni podaci'!$B$2,IF(M370&lt;'Bitni podaci'!$C$2,1,2),0),"")</f>
        <v/>
      </c>
      <c r="Q370" s="103"/>
      <c r="R370" s="159" t="str">
        <f t="shared" si="16"/>
        <v/>
      </c>
      <c r="S370" s="115"/>
      <c r="T370" s="154" t="str">
        <f>IF(AND(S370&lt;&gt;"",ISNUMBER(S370)),IF(S370&lt;='Bitni podaci'!$B$1,1,0),"")</f>
        <v/>
      </c>
      <c r="U370" s="165" t="str">
        <f t="shared" si="17"/>
        <v/>
      </c>
    </row>
    <row r="371" spans="1:21" ht="21.95" customHeight="1" x14ac:dyDescent="0.2">
      <c r="A371" s="181" t="str">
        <f>IF(B371&lt;&gt;"",ROWS($A$13:A371)-COUNTBLANK($A$13:A370),"")</f>
        <v/>
      </c>
      <c r="B371" s="97"/>
      <c r="C371" s="97"/>
      <c r="D371" s="97"/>
      <c r="E371" s="98"/>
      <c r="F371" s="99"/>
      <c r="G371" s="100"/>
      <c r="H371" s="100"/>
      <c r="I371" s="100"/>
      <c r="J371" s="100"/>
      <c r="K371" s="100"/>
      <c r="L371" s="101"/>
      <c r="M371" s="102"/>
      <c r="N371" s="102"/>
      <c r="O371" s="159" t="str">
        <f t="shared" si="15"/>
        <v/>
      </c>
      <c r="P371" s="160" t="str">
        <f>IF(M371&lt;&gt;"",IF(M371&gt;='Bitni podaci'!$B$2,IF(M371&lt;'Bitni podaci'!$C$2,1,2),0),"")</f>
        <v/>
      </c>
      <c r="Q371" s="103"/>
      <c r="R371" s="159" t="str">
        <f t="shared" si="16"/>
        <v/>
      </c>
      <c r="S371" s="115"/>
      <c r="T371" s="154" t="str">
        <f>IF(AND(S371&lt;&gt;"",ISNUMBER(S371)),IF(S371&lt;='Bitni podaci'!$B$1,1,0),"")</f>
        <v/>
      </c>
      <c r="U371" s="165" t="str">
        <f t="shared" si="17"/>
        <v/>
      </c>
    </row>
    <row r="372" spans="1:21" ht="21.95" customHeight="1" x14ac:dyDescent="0.2">
      <c r="A372" s="181" t="str">
        <f>IF(B372&lt;&gt;"",ROWS($A$13:A372)-COUNTBLANK($A$13:A371),"")</f>
        <v/>
      </c>
      <c r="B372" s="97"/>
      <c r="C372" s="97"/>
      <c r="D372" s="97"/>
      <c r="E372" s="98"/>
      <c r="F372" s="99"/>
      <c r="G372" s="100"/>
      <c r="H372" s="100"/>
      <c r="I372" s="100"/>
      <c r="J372" s="100"/>
      <c r="K372" s="100"/>
      <c r="L372" s="101"/>
      <c r="M372" s="102"/>
      <c r="N372" s="102"/>
      <c r="O372" s="159" t="str">
        <f t="shared" si="15"/>
        <v/>
      </c>
      <c r="P372" s="160" t="str">
        <f>IF(M372&lt;&gt;"",IF(M372&gt;='Bitni podaci'!$B$2,IF(M372&lt;'Bitni podaci'!$C$2,1,2),0),"")</f>
        <v/>
      </c>
      <c r="Q372" s="103"/>
      <c r="R372" s="159" t="str">
        <f t="shared" si="16"/>
        <v/>
      </c>
      <c r="S372" s="115"/>
      <c r="T372" s="154" t="str">
        <f>IF(AND(S372&lt;&gt;"",ISNUMBER(S372)),IF(S372&lt;='Bitni podaci'!$B$1,1,0),"")</f>
        <v/>
      </c>
      <c r="U372" s="165" t="str">
        <f t="shared" si="17"/>
        <v/>
      </c>
    </row>
    <row r="373" spans="1:21" ht="21.95" customHeight="1" x14ac:dyDescent="0.2">
      <c r="A373" s="181" t="str">
        <f>IF(B373&lt;&gt;"",ROWS($A$13:A373)-COUNTBLANK($A$13:A372),"")</f>
        <v/>
      </c>
      <c r="B373" s="97"/>
      <c r="C373" s="97"/>
      <c r="D373" s="97"/>
      <c r="E373" s="98"/>
      <c r="F373" s="99"/>
      <c r="G373" s="100"/>
      <c r="H373" s="100"/>
      <c r="I373" s="100"/>
      <c r="J373" s="100"/>
      <c r="K373" s="100"/>
      <c r="L373" s="101"/>
      <c r="M373" s="102"/>
      <c r="N373" s="102"/>
      <c r="O373" s="159" t="str">
        <f t="shared" si="15"/>
        <v/>
      </c>
      <c r="P373" s="160" t="str">
        <f>IF(M373&lt;&gt;"",IF(M373&gt;='Bitni podaci'!$B$2,IF(M373&lt;'Bitni podaci'!$C$2,1,2),0),"")</f>
        <v/>
      </c>
      <c r="Q373" s="103"/>
      <c r="R373" s="159" t="str">
        <f t="shared" si="16"/>
        <v/>
      </c>
      <c r="S373" s="115"/>
      <c r="T373" s="154" t="str">
        <f>IF(AND(S373&lt;&gt;"",ISNUMBER(S373)),IF(S373&lt;='Bitni podaci'!$B$1,1,0),"")</f>
        <v/>
      </c>
      <c r="U373" s="165" t="str">
        <f t="shared" si="17"/>
        <v/>
      </c>
    </row>
    <row r="374" spans="1:21" ht="21.95" customHeight="1" x14ac:dyDescent="0.2">
      <c r="A374" s="181" t="str">
        <f>IF(B374&lt;&gt;"",ROWS($A$13:A374)-COUNTBLANK($A$13:A373),"")</f>
        <v/>
      </c>
      <c r="B374" s="97"/>
      <c r="C374" s="97"/>
      <c r="D374" s="97"/>
      <c r="E374" s="98"/>
      <c r="F374" s="99"/>
      <c r="G374" s="100"/>
      <c r="H374" s="100"/>
      <c r="I374" s="100"/>
      <c r="J374" s="100"/>
      <c r="K374" s="100"/>
      <c r="L374" s="101"/>
      <c r="M374" s="102"/>
      <c r="N374" s="102"/>
      <c r="O374" s="159" t="str">
        <f t="shared" si="15"/>
        <v/>
      </c>
      <c r="P374" s="160" t="str">
        <f>IF(M374&lt;&gt;"",IF(M374&gt;='Bitni podaci'!$B$2,IF(M374&lt;'Bitni podaci'!$C$2,1,2),0),"")</f>
        <v/>
      </c>
      <c r="Q374" s="103"/>
      <c r="R374" s="159" t="str">
        <f t="shared" si="16"/>
        <v/>
      </c>
      <c r="S374" s="115"/>
      <c r="T374" s="154" t="str">
        <f>IF(AND(S374&lt;&gt;"",ISNUMBER(S374)),IF(S374&lt;='Bitni podaci'!$B$1,1,0),"")</f>
        <v/>
      </c>
      <c r="U374" s="165" t="str">
        <f t="shared" si="17"/>
        <v/>
      </c>
    </row>
    <row r="375" spans="1:21" ht="21.95" customHeight="1" x14ac:dyDescent="0.2">
      <c r="A375" s="181" t="str">
        <f>IF(B375&lt;&gt;"",ROWS($A$13:A375)-COUNTBLANK($A$13:A374),"")</f>
        <v/>
      </c>
      <c r="B375" s="97"/>
      <c r="C375" s="97"/>
      <c r="D375" s="97"/>
      <c r="E375" s="98"/>
      <c r="F375" s="99"/>
      <c r="G375" s="100"/>
      <c r="H375" s="100"/>
      <c r="I375" s="100"/>
      <c r="J375" s="100"/>
      <c r="K375" s="100"/>
      <c r="L375" s="101"/>
      <c r="M375" s="102"/>
      <c r="N375" s="102"/>
      <c r="O375" s="159" t="str">
        <f t="shared" si="15"/>
        <v/>
      </c>
      <c r="P375" s="160" t="str">
        <f>IF(M375&lt;&gt;"",IF(M375&gt;='Bitni podaci'!$B$2,IF(M375&lt;'Bitni podaci'!$C$2,1,2),0),"")</f>
        <v/>
      </c>
      <c r="Q375" s="103"/>
      <c r="R375" s="159" t="str">
        <f t="shared" si="16"/>
        <v/>
      </c>
      <c r="S375" s="115"/>
      <c r="T375" s="154" t="str">
        <f>IF(AND(S375&lt;&gt;"",ISNUMBER(S375)),IF(S375&lt;='Bitni podaci'!$B$1,1,0),"")</f>
        <v/>
      </c>
      <c r="U375" s="165" t="str">
        <f t="shared" si="17"/>
        <v/>
      </c>
    </row>
    <row r="376" spans="1:21" ht="21.95" customHeight="1" x14ac:dyDescent="0.2">
      <c r="A376" s="181" t="str">
        <f>IF(B376&lt;&gt;"",ROWS($A$13:A376)-COUNTBLANK($A$13:A375),"")</f>
        <v/>
      </c>
      <c r="B376" s="97"/>
      <c r="C376" s="97"/>
      <c r="D376" s="97"/>
      <c r="E376" s="98"/>
      <c r="F376" s="99"/>
      <c r="G376" s="100"/>
      <c r="H376" s="100"/>
      <c r="I376" s="100"/>
      <c r="J376" s="100"/>
      <c r="K376" s="100"/>
      <c r="L376" s="101"/>
      <c r="M376" s="102"/>
      <c r="N376" s="102"/>
      <c r="O376" s="159" t="str">
        <f t="shared" si="15"/>
        <v/>
      </c>
      <c r="P376" s="160" t="str">
        <f>IF(M376&lt;&gt;"",IF(M376&gt;='Bitni podaci'!$B$2,IF(M376&lt;'Bitni podaci'!$C$2,1,2),0),"")</f>
        <v/>
      </c>
      <c r="Q376" s="103"/>
      <c r="R376" s="159" t="str">
        <f t="shared" si="16"/>
        <v/>
      </c>
      <c r="S376" s="115"/>
      <c r="T376" s="154" t="str">
        <f>IF(AND(S376&lt;&gt;"",ISNUMBER(S376)),IF(S376&lt;='Bitni podaci'!$B$1,1,0),"")</f>
        <v/>
      </c>
      <c r="U376" s="165" t="str">
        <f t="shared" si="17"/>
        <v/>
      </c>
    </row>
    <row r="377" spans="1:21" ht="21.95" customHeight="1" x14ac:dyDescent="0.2">
      <c r="A377" s="181" t="str">
        <f>IF(B377&lt;&gt;"",ROWS($A$13:A377)-COUNTBLANK($A$13:A376),"")</f>
        <v/>
      </c>
      <c r="B377" s="97"/>
      <c r="C377" s="97"/>
      <c r="D377" s="97"/>
      <c r="E377" s="98"/>
      <c r="F377" s="99"/>
      <c r="G377" s="100"/>
      <c r="H377" s="100"/>
      <c r="I377" s="100"/>
      <c r="J377" s="100"/>
      <c r="K377" s="100"/>
      <c r="L377" s="101"/>
      <c r="M377" s="102"/>
      <c r="N377" s="102"/>
      <c r="O377" s="159" t="str">
        <f t="shared" si="15"/>
        <v/>
      </c>
      <c r="P377" s="160" t="str">
        <f>IF(M377&lt;&gt;"",IF(M377&gt;='Bitni podaci'!$B$2,IF(M377&lt;'Bitni podaci'!$C$2,1,2),0),"")</f>
        <v/>
      </c>
      <c r="Q377" s="103"/>
      <c r="R377" s="159" t="str">
        <f t="shared" si="16"/>
        <v/>
      </c>
      <c r="S377" s="115"/>
      <c r="T377" s="154" t="str">
        <f>IF(AND(S377&lt;&gt;"",ISNUMBER(S377)),IF(S377&lt;='Bitni podaci'!$B$1,1,0),"")</f>
        <v/>
      </c>
      <c r="U377" s="165" t="str">
        <f t="shared" si="17"/>
        <v/>
      </c>
    </row>
    <row r="378" spans="1:21" ht="21.95" customHeight="1" x14ac:dyDescent="0.2">
      <c r="A378" s="181" t="str">
        <f>IF(B378&lt;&gt;"",ROWS($A$13:A378)-COUNTBLANK($A$13:A377),"")</f>
        <v/>
      </c>
      <c r="B378" s="97"/>
      <c r="C378" s="97"/>
      <c r="D378" s="97"/>
      <c r="E378" s="98"/>
      <c r="F378" s="99"/>
      <c r="G378" s="100"/>
      <c r="H378" s="100"/>
      <c r="I378" s="100"/>
      <c r="J378" s="100"/>
      <c r="K378" s="100"/>
      <c r="L378" s="101"/>
      <c r="M378" s="102"/>
      <c r="N378" s="102"/>
      <c r="O378" s="159" t="str">
        <f t="shared" si="15"/>
        <v/>
      </c>
      <c r="P378" s="160" t="str">
        <f>IF(M378&lt;&gt;"",IF(M378&gt;='Bitni podaci'!$B$2,IF(M378&lt;'Bitni podaci'!$C$2,1,2),0),"")</f>
        <v/>
      </c>
      <c r="Q378" s="103"/>
      <c r="R378" s="159" t="str">
        <f t="shared" si="16"/>
        <v/>
      </c>
      <c r="S378" s="115"/>
      <c r="T378" s="154" t="str">
        <f>IF(AND(S378&lt;&gt;"",ISNUMBER(S378)),IF(S378&lt;='Bitni podaci'!$B$1,1,0),"")</f>
        <v/>
      </c>
      <c r="U378" s="165" t="str">
        <f t="shared" si="17"/>
        <v/>
      </c>
    </row>
    <row r="379" spans="1:21" ht="21.95" customHeight="1" x14ac:dyDescent="0.2">
      <c r="A379" s="181" t="str">
        <f>IF(B379&lt;&gt;"",ROWS($A$13:A379)-COUNTBLANK($A$13:A378),"")</f>
        <v/>
      </c>
      <c r="B379" s="97"/>
      <c r="C379" s="97"/>
      <c r="D379" s="97"/>
      <c r="E379" s="98"/>
      <c r="F379" s="99"/>
      <c r="G379" s="100"/>
      <c r="H379" s="100"/>
      <c r="I379" s="100"/>
      <c r="J379" s="100"/>
      <c r="K379" s="100"/>
      <c r="L379" s="101"/>
      <c r="M379" s="102"/>
      <c r="N379" s="102"/>
      <c r="O379" s="159" t="str">
        <f t="shared" si="15"/>
        <v/>
      </c>
      <c r="P379" s="160" t="str">
        <f>IF(M379&lt;&gt;"",IF(M379&gt;='Bitni podaci'!$B$2,IF(M379&lt;'Bitni podaci'!$C$2,1,2),0),"")</f>
        <v/>
      </c>
      <c r="Q379" s="103"/>
      <c r="R379" s="159" t="str">
        <f t="shared" si="16"/>
        <v/>
      </c>
      <c r="S379" s="115"/>
      <c r="T379" s="154" t="str">
        <f>IF(AND(S379&lt;&gt;"",ISNUMBER(S379)),IF(S379&lt;='Bitni podaci'!$B$1,1,0),"")</f>
        <v/>
      </c>
      <c r="U379" s="165" t="str">
        <f t="shared" si="17"/>
        <v/>
      </c>
    </row>
    <row r="380" spans="1:21" ht="21.95" customHeight="1" x14ac:dyDescent="0.2">
      <c r="A380" s="181" t="str">
        <f>IF(B380&lt;&gt;"",ROWS($A$13:A380)-COUNTBLANK($A$13:A379),"")</f>
        <v/>
      </c>
      <c r="B380" s="97"/>
      <c r="C380" s="97"/>
      <c r="D380" s="97"/>
      <c r="E380" s="98"/>
      <c r="F380" s="99"/>
      <c r="G380" s="100"/>
      <c r="H380" s="100"/>
      <c r="I380" s="100"/>
      <c r="J380" s="100"/>
      <c r="K380" s="100"/>
      <c r="L380" s="101"/>
      <c r="M380" s="102"/>
      <c r="N380" s="102"/>
      <c r="O380" s="159" t="str">
        <f t="shared" si="15"/>
        <v/>
      </c>
      <c r="P380" s="160" t="str">
        <f>IF(M380&lt;&gt;"",IF(M380&gt;='Bitni podaci'!$B$2,IF(M380&lt;'Bitni podaci'!$C$2,1,2),0),"")</f>
        <v/>
      </c>
      <c r="Q380" s="103"/>
      <c r="R380" s="159" t="str">
        <f t="shared" si="16"/>
        <v/>
      </c>
      <c r="S380" s="115"/>
      <c r="T380" s="154" t="str">
        <f>IF(AND(S380&lt;&gt;"",ISNUMBER(S380)),IF(S380&lt;='Bitni podaci'!$B$1,1,0),"")</f>
        <v/>
      </c>
      <c r="U380" s="165" t="str">
        <f t="shared" si="17"/>
        <v/>
      </c>
    </row>
    <row r="381" spans="1:21" ht="21.95" customHeight="1" x14ac:dyDescent="0.2">
      <c r="A381" s="181" t="str">
        <f>IF(B381&lt;&gt;"",ROWS($A$13:A381)-COUNTBLANK($A$13:A380),"")</f>
        <v/>
      </c>
      <c r="B381" s="97"/>
      <c r="C381" s="97"/>
      <c r="D381" s="97"/>
      <c r="E381" s="98"/>
      <c r="F381" s="99"/>
      <c r="G381" s="100"/>
      <c r="H381" s="100"/>
      <c r="I381" s="100"/>
      <c r="J381" s="100"/>
      <c r="K381" s="100"/>
      <c r="L381" s="101"/>
      <c r="M381" s="102"/>
      <c r="N381" s="102"/>
      <c r="O381" s="159" t="str">
        <f t="shared" si="15"/>
        <v/>
      </c>
      <c r="P381" s="160" t="str">
        <f>IF(M381&lt;&gt;"",IF(M381&gt;='Bitni podaci'!$B$2,IF(M381&lt;'Bitni podaci'!$C$2,1,2),0),"")</f>
        <v/>
      </c>
      <c r="Q381" s="103"/>
      <c r="R381" s="159" t="str">
        <f t="shared" si="16"/>
        <v/>
      </c>
      <c r="S381" s="115"/>
      <c r="T381" s="154" t="str">
        <f>IF(AND(S381&lt;&gt;"",ISNUMBER(S381)),IF(S381&lt;='Bitni podaci'!$B$1,1,0),"")</f>
        <v/>
      </c>
      <c r="U381" s="165" t="str">
        <f t="shared" si="17"/>
        <v/>
      </c>
    </row>
    <row r="382" spans="1:21" ht="21.95" customHeight="1" x14ac:dyDescent="0.2">
      <c r="A382" s="181" t="str">
        <f>IF(B382&lt;&gt;"",ROWS($A$13:A382)-COUNTBLANK($A$13:A381),"")</f>
        <v/>
      </c>
      <c r="B382" s="97"/>
      <c r="C382" s="97"/>
      <c r="D382" s="97"/>
      <c r="E382" s="98"/>
      <c r="F382" s="99"/>
      <c r="G382" s="100"/>
      <c r="H382" s="100"/>
      <c r="I382" s="100"/>
      <c r="J382" s="100"/>
      <c r="K382" s="100"/>
      <c r="L382" s="101"/>
      <c r="M382" s="102"/>
      <c r="N382" s="102"/>
      <c r="O382" s="159" t="str">
        <f t="shared" si="15"/>
        <v/>
      </c>
      <c r="P382" s="160" t="str">
        <f>IF(M382&lt;&gt;"",IF(M382&gt;='Bitni podaci'!$B$2,IF(M382&lt;'Bitni podaci'!$C$2,1,2),0),"")</f>
        <v/>
      </c>
      <c r="Q382" s="103"/>
      <c r="R382" s="159" t="str">
        <f t="shared" si="16"/>
        <v/>
      </c>
      <c r="S382" s="115"/>
      <c r="T382" s="154" t="str">
        <f>IF(AND(S382&lt;&gt;"",ISNUMBER(S382)),IF(S382&lt;='Bitni podaci'!$B$1,1,0),"")</f>
        <v/>
      </c>
      <c r="U382" s="165" t="str">
        <f t="shared" si="17"/>
        <v/>
      </c>
    </row>
    <row r="383" spans="1:21" ht="21.95" customHeight="1" x14ac:dyDescent="0.2">
      <c r="A383" s="181" t="str">
        <f>IF(B383&lt;&gt;"",ROWS($A$13:A383)-COUNTBLANK($A$13:A382),"")</f>
        <v/>
      </c>
      <c r="B383" s="97"/>
      <c r="C383" s="97"/>
      <c r="D383" s="97"/>
      <c r="E383" s="98"/>
      <c r="F383" s="99"/>
      <c r="G383" s="100"/>
      <c r="H383" s="100"/>
      <c r="I383" s="100"/>
      <c r="J383" s="100"/>
      <c r="K383" s="100"/>
      <c r="L383" s="101"/>
      <c r="M383" s="102"/>
      <c r="N383" s="102"/>
      <c r="O383" s="159" t="str">
        <f t="shared" si="15"/>
        <v/>
      </c>
      <c r="P383" s="160" t="str">
        <f>IF(M383&lt;&gt;"",IF(M383&gt;='Bitni podaci'!$B$2,IF(M383&lt;'Bitni podaci'!$C$2,1,2),0),"")</f>
        <v/>
      </c>
      <c r="Q383" s="103"/>
      <c r="R383" s="159" t="str">
        <f t="shared" si="16"/>
        <v/>
      </c>
      <c r="S383" s="115"/>
      <c r="T383" s="154" t="str">
        <f>IF(AND(S383&lt;&gt;"",ISNUMBER(S383)),IF(S383&lt;='Bitni podaci'!$B$1,1,0),"")</f>
        <v/>
      </c>
      <c r="U383" s="165" t="str">
        <f t="shared" si="17"/>
        <v/>
      </c>
    </row>
    <row r="384" spans="1:21" ht="21.95" customHeight="1" x14ac:dyDescent="0.2">
      <c r="A384" s="181" t="str">
        <f>IF(B384&lt;&gt;"",ROWS($A$13:A384)-COUNTBLANK($A$13:A383),"")</f>
        <v/>
      </c>
      <c r="B384" s="97"/>
      <c r="C384" s="97"/>
      <c r="D384" s="97"/>
      <c r="E384" s="98"/>
      <c r="F384" s="99"/>
      <c r="G384" s="100"/>
      <c r="H384" s="100"/>
      <c r="I384" s="100"/>
      <c r="J384" s="100"/>
      <c r="K384" s="100"/>
      <c r="L384" s="101"/>
      <c r="M384" s="102"/>
      <c r="N384" s="102"/>
      <c r="O384" s="159" t="str">
        <f t="shared" si="15"/>
        <v/>
      </c>
      <c r="P384" s="160" t="str">
        <f>IF(M384&lt;&gt;"",IF(M384&gt;='Bitni podaci'!$B$2,IF(M384&lt;'Bitni podaci'!$C$2,1,2),0),"")</f>
        <v/>
      </c>
      <c r="Q384" s="103"/>
      <c r="R384" s="159" t="str">
        <f t="shared" si="16"/>
        <v/>
      </c>
      <c r="S384" s="115"/>
      <c r="T384" s="154" t="str">
        <f>IF(AND(S384&lt;&gt;"",ISNUMBER(S384)),IF(S384&lt;='Bitni podaci'!$B$1,1,0),"")</f>
        <v/>
      </c>
      <c r="U384" s="165" t="str">
        <f t="shared" si="17"/>
        <v/>
      </c>
    </row>
    <row r="385" spans="1:21" ht="21.95" customHeight="1" x14ac:dyDescent="0.2">
      <c r="A385" s="181" t="str">
        <f>IF(B385&lt;&gt;"",ROWS($A$13:A385)-COUNTBLANK($A$13:A384),"")</f>
        <v/>
      </c>
      <c r="B385" s="97"/>
      <c r="C385" s="97"/>
      <c r="D385" s="97"/>
      <c r="E385" s="98"/>
      <c r="F385" s="99"/>
      <c r="G385" s="100"/>
      <c r="H385" s="100"/>
      <c r="I385" s="100"/>
      <c r="J385" s="100"/>
      <c r="K385" s="100"/>
      <c r="L385" s="101"/>
      <c r="M385" s="102"/>
      <c r="N385" s="102"/>
      <c r="O385" s="159" t="str">
        <f t="shared" si="15"/>
        <v/>
      </c>
      <c r="P385" s="160" t="str">
        <f>IF(M385&lt;&gt;"",IF(M385&gt;='Bitni podaci'!$B$2,IF(M385&lt;'Bitni podaci'!$C$2,1,2),0),"")</f>
        <v/>
      </c>
      <c r="Q385" s="103"/>
      <c r="R385" s="159" t="str">
        <f t="shared" si="16"/>
        <v/>
      </c>
      <c r="S385" s="115"/>
      <c r="T385" s="154" t="str">
        <f>IF(AND(S385&lt;&gt;"",ISNUMBER(S385)),IF(S385&lt;='Bitni podaci'!$B$1,1,0),"")</f>
        <v/>
      </c>
      <c r="U385" s="165" t="str">
        <f t="shared" si="17"/>
        <v/>
      </c>
    </row>
    <row r="386" spans="1:21" ht="21.95" customHeight="1" x14ac:dyDescent="0.2">
      <c r="A386" s="181" t="str">
        <f>IF(B386&lt;&gt;"",ROWS($A$13:A386)-COUNTBLANK($A$13:A385),"")</f>
        <v/>
      </c>
      <c r="B386" s="97"/>
      <c r="C386" s="97"/>
      <c r="D386" s="97"/>
      <c r="E386" s="98"/>
      <c r="F386" s="99"/>
      <c r="G386" s="100"/>
      <c r="H386" s="100"/>
      <c r="I386" s="100"/>
      <c r="J386" s="100"/>
      <c r="K386" s="100"/>
      <c r="L386" s="101"/>
      <c r="M386" s="102"/>
      <c r="N386" s="102"/>
      <c r="O386" s="159" t="str">
        <f t="shared" si="15"/>
        <v/>
      </c>
      <c r="P386" s="160" t="str">
        <f>IF(M386&lt;&gt;"",IF(M386&gt;='Bitni podaci'!$B$2,IF(M386&lt;'Bitni podaci'!$C$2,1,2),0),"")</f>
        <v/>
      </c>
      <c r="Q386" s="103"/>
      <c r="R386" s="159" t="str">
        <f t="shared" si="16"/>
        <v/>
      </c>
      <c r="S386" s="115"/>
      <c r="T386" s="154" t="str">
        <f>IF(AND(S386&lt;&gt;"",ISNUMBER(S386)),IF(S386&lt;='Bitni podaci'!$B$1,1,0),"")</f>
        <v/>
      </c>
      <c r="U386" s="165" t="str">
        <f t="shared" si="17"/>
        <v/>
      </c>
    </row>
    <row r="387" spans="1:21" ht="21.95" customHeight="1" x14ac:dyDescent="0.2">
      <c r="A387" s="181" t="str">
        <f>IF(B387&lt;&gt;"",ROWS($A$13:A387)-COUNTBLANK($A$13:A386),"")</f>
        <v/>
      </c>
      <c r="B387" s="97"/>
      <c r="C387" s="97"/>
      <c r="D387" s="97"/>
      <c r="E387" s="98"/>
      <c r="F387" s="99"/>
      <c r="G387" s="100"/>
      <c r="H387" s="100"/>
      <c r="I387" s="100"/>
      <c r="J387" s="100"/>
      <c r="K387" s="100"/>
      <c r="L387" s="101"/>
      <c r="M387" s="102"/>
      <c r="N387" s="102"/>
      <c r="O387" s="159" t="str">
        <f t="shared" si="15"/>
        <v/>
      </c>
      <c r="P387" s="160" t="str">
        <f>IF(M387&lt;&gt;"",IF(M387&gt;='Bitni podaci'!$B$2,IF(M387&lt;'Bitni podaci'!$C$2,1,2),0),"")</f>
        <v/>
      </c>
      <c r="Q387" s="103"/>
      <c r="R387" s="159" t="str">
        <f t="shared" si="16"/>
        <v/>
      </c>
      <c r="S387" s="115"/>
      <c r="T387" s="154" t="str">
        <f>IF(AND(S387&lt;&gt;"",ISNUMBER(S387)),IF(S387&lt;='Bitni podaci'!$B$1,1,0),"")</f>
        <v/>
      </c>
      <c r="U387" s="165" t="str">
        <f t="shared" si="17"/>
        <v/>
      </c>
    </row>
    <row r="388" spans="1:21" ht="21.95" customHeight="1" x14ac:dyDescent="0.2">
      <c r="A388" s="181" t="str">
        <f>IF(B388&lt;&gt;"",ROWS($A$13:A388)-COUNTBLANK($A$13:A387),"")</f>
        <v/>
      </c>
      <c r="B388" s="97"/>
      <c r="C388" s="97"/>
      <c r="D388" s="97"/>
      <c r="E388" s="98"/>
      <c r="F388" s="99"/>
      <c r="G388" s="100"/>
      <c r="H388" s="100"/>
      <c r="I388" s="100"/>
      <c r="J388" s="100"/>
      <c r="K388" s="100"/>
      <c r="L388" s="101"/>
      <c r="M388" s="102"/>
      <c r="N388" s="102"/>
      <c r="O388" s="159" t="str">
        <f t="shared" si="15"/>
        <v/>
      </c>
      <c r="P388" s="160" t="str">
        <f>IF(M388&lt;&gt;"",IF(M388&gt;='Bitni podaci'!$B$2,IF(M388&lt;'Bitni podaci'!$C$2,1,2),0),"")</f>
        <v/>
      </c>
      <c r="Q388" s="103"/>
      <c r="R388" s="159" t="str">
        <f t="shared" si="16"/>
        <v/>
      </c>
      <c r="S388" s="115"/>
      <c r="T388" s="154" t="str">
        <f>IF(AND(S388&lt;&gt;"",ISNUMBER(S388)),IF(S388&lt;='Bitni podaci'!$B$1,1,0),"")</f>
        <v/>
      </c>
      <c r="U388" s="165" t="str">
        <f t="shared" si="17"/>
        <v/>
      </c>
    </row>
    <row r="389" spans="1:21" ht="21.95" customHeight="1" x14ac:dyDescent="0.2">
      <c r="A389" s="181" t="str">
        <f>IF(B389&lt;&gt;"",ROWS($A$13:A389)-COUNTBLANK($A$13:A388),"")</f>
        <v/>
      </c>
      <c r="B389" s="97"/>
      <c r="C389" s="97"/>
      <c r="D389" s="97"/>
      <c r="E389" s="98"/>
      <c r="F389" s="99"/>
      <c r="G389" s="100"/>
      <c r="H389" s="100"/>
      <c r="I389" s="100"/>
      <c r="J389" s="100"/>
      <c r="K389" s="100"/>
      <c r="L389" s="101"/>
      <c r="M389" s="102"/>
      <c r="N389" s="102"/>
      <c r="O389" s="159" t="str">
        <f t="shared" si="15"/>
        <v/>
      </c>
      <c r="P389" s="160" t="str">
        <f>IF(M389&lt;&gt;"",IF(M389&gt;='Bitni podaci'!$B$2,IF(M389&lt;'Bitni podaci'!$C$2,1,2),0),"")</f>
        <v/>
      </c>
      <c r="Q389" s="103"/>
      <c r="R389" s="159" t="str">
        <f t="shared" si="16"/>
        <v/>
      </c>
      <c r="S389" s="115"/>
      <c r="T389" s="154" t="str">
        <f>IF(AND(S389&lt;&gt;"",ISNUMBER(S389)),IF(S389&lt;='Bitni podaci'!$B$1,1,0),"")</f>
        <v/>
      </c>
      <c r="U389" s="165" t="str">
        <f t="shared" si="17"/>
        <v/>
      </c>
    </row>
    <row r="390" spans="1:21" ht="21.95" customHeight="1" x14ac:dyDescent="0.2">
      <c r="A390" s="181" t="str">
        <f>IF(B390&lt;&gt;"",ROWS($A$13:A390)-COUNTBLANK($A$13:A389),"")</f>
        <v/>
      </c>
      <c r="B390" s="97"/>
      <c r="C390" s="97"/>
      <c r="D390" s="97"/>
      <c r="E390" s="98"/>
      <c r="F390" s="99"/>
      <c r="G390" s="100"/>
      <c r="H390" s="100"/>
      <c r="I390" s="100"/>
      <c r="J390" s="100"/>
      <c r="K390" s="100"/>
      <c r="L390" s="101"/>
      <c r="M390" s="102"/>
      <c r="N390" s="102"/>
      <c r="O390" s="159" t="str">
        <f t="shared" si="15"/>
        <v/>
      </c>
      <c r="P390" s="160" t="str">
        <f>IF(M390&lt;&gt;"",IF(M390&gt;='Bitni podaci'!$B$2,IF(M390&lt;'Bitni podaci'!$C$2,1,2),0),"")</f>
        <v/>
      </c>
      <c r="Q390" s="103"/>
      <c r="R390" s="159" t="str">
        <f t="shared" si="16"/>
        <v/>
      </c>
      <c r="S390" s="115"/>
      <c r="T390" s="154" t="str">
        <f>IF(AND(S390&lt;&gt;"",ISNUMBER(S390)),IF(S390&lt;='Bitni podaci'!$B$1,1,0),"")</f>
        <v/>
      </c>
      <c r="U390" s="165" t="str">
        <f t="shared" si="17"/>
        <v/>
      </c>
    </row>
    <row r="391" spans="1:21" ht="21.95" customHeight="1" x14ac:dyDescent="0.2">
      <c r="A391" s="181" t="str">
        <f>IF(B391&lt;&gt;"",ROWS($A$13:A391)-COUNTBLANK($A$13:A390),"")</f>
        <v/>
      </c>
      <c r="B391" s="97"/>
      <c r="C391" s="97"/>
      <c r="D391" s="97"/>
      <c r="E391" s="98"/>
      <c r="F391" s="99"/>
      <c r="G391" s="100"/>
      <c r="H391" s="100"/>
      <c r="I391" s="100"/>
      <c r="J391" s="100"/>
      <c r="K391" s="100"/>
      <c r="L391" s="101"/>
      <c r="M391" s="102"/>
      <c r="N391" s="102"/>
      <c r="O391" s="159" t="str">
        <f t="shared" si="15"/>
        <v/>
      </c>
      <c r="P391" s="160" t="str">
        <f>IF(M391&lt;&gt;"",IF(M391&gt;='Bitni podaci'!$B$2,IF(M391&lt;'Bitni podaci'!$C$2,1,2),0),"")</f>
        <v/>
      </c>
      <c r="Q391" s="103"/>
      <c r="R391" s="159" t="str">
        <f t="shared" si="16"/>
        <v/>
      </c>
      <c r="S391" s="115"/>
      <c r="T391" s="154" t="str">
        <f>IF(AND(S391&lt;&gt;"",ISNUMBER(S391)),IF(S391&lt;='Bitni podaci'!$B$1,1,0),"")</f>
        <v/>
      </c>
      <c r="U391" s="165" t="str">
        <f t="shared" si="17"/>
        <v/>
      </c>
    </row>
    <row r="392" spans="1:21" ht="21.95" customHeight="1" x14ac:dyDescent="0.2">
      <c r="A392" s="181" t="str">
        <f>IF(B392&lt;&gt;"",ROWS($A$13:A392)-COUNTBLANK($A$13:A391),"")</f>
        <v/>
      </c>
      <c r="B392" s="97"/>
      <c r="C392" s="97"/>
      <c r="D392" s="97"/>
      <c r="E392" s="98"/>
      <c r="F392" s="99"/>
      <c r="G392" s="100"/>
      <c r="H392" s="100"/>
      <c r="I392" s="100"/>
      <c r="J392" s="100"/>
      <c r="K392" s="100"/>
      <c r="L392" s="101"/>
      <c r="M392" s="102"/>
      <c r="N392" s="102"/>
      <c r="O392" s="159" t="str">
        <f t="shared" si="15"/>
        <v/>
      </c>
      <c r="P392" s="160" t="str">
        <f>IF(M392&lt;&gt;"",IF(M392&gt;='Bitni podaci'!$B$2,IF(M392&lt;'Bitni podaci'!$C$2,1,2),0),"")</f>
        <v/>
      </c>
      <c r="Q392" s="103"/>
      <c r="R392" s="159" t="str">
        <f t="shared" si="16"/>
        <v/>
      </c>
      <c r="S392" s="115"/>
      <c r="T392" s="154" t="str">
        <f>IF(AND(S392&lt;&gt;"",ISNUMBER(S392)),IF(S392&lt;='Bitni podaci'!$B$1,1,0),"")</f>
        <v/>
      </c>
      <c r="U392" s="165" t="str">
        <f t="shared" si="17"/>
        <v/>
      </c>
    </row>
    <row r="393" spans="1:21" ht="21.95" customHeight="1" x14ac:dyDescent="0.2">
      <c r="A393" s="181" t="str">
        <f>IF(B393&lt;&gt;"",ROWS($A$13:A393)-COUNTBLANK($A$13:A392),"")</f>
        <v/>
      </c>
      <c r="B393" s="97"/>
      <c r="C393" s="97"/>
      <c r="D393" s="97"/>
      <c r="E393" s="98"/>
      <c r="F393" s="99"/>
      <c r="G393" s="100"/>
      <c r="H393" s="100"/>
      <c r="I393" s="100"/>
      <c r="J393" s="100"/>
      <c r="K393" s="100"/>
      <c r="L393" s="101"/>
      <c r="M393" s="102"/>
      <c r="N393" s="102"/>
      <c r="O393" s="159" t="str">
        <f t="shared" si="15"/>
        <v/>
      </c>
      <c r="P393" s="160" t="str">
        <f>IF(M393&lt;&gt;"",IF(M393&gt;='Bitni podaci'!$B$2,IF(M393&lt;'Bitni podaci'!$C$2,1,2),0),"")</f>
        <v/>
      </c>
      <c r="Q393" s="103"/>
      <c r="R393" s="159" t="str">
        <f t="shared" si="16"/>
        <v/>
      </c>
      <c r="S393" s="115"/>
      <c r="T393" s="154" t="str">
        <f>IF(AND(S393&lt;&gt;"",ISNUMBER(S393)),IF(S393&lt;='Bitni podaci'!$B$1,1,0),"")</f>
        <v/>
      </c>
      <c r="U393" s="165" t="str">
        <f t="shared" si="17"/>
        <v/>
      </c>
    </row>
    <row r="394" spans="1:21" ht="21.95" customHeight="1" x14ac:dyDescent="0.2">
      <c r="A394" s="181" t="str">
        <f>IF(B394&lt;&gt;"",ROWS($A$13:A394)-COUNTBLANK($A$13:A393),"")</f>
        <v/>
      </c>
      <c r="B394" s="97"/>
      <c r="C394" s="97"/>
      <c r="D394" s="97"/>
      <c r="E394" s="98"/>
      <c r="F394" s="99"/>
      <c r="G394" s="100"/>
      <c r="H394" s="100"/>
      <c r="I394" s="100"/>
      <c r="J394" s="100"/>
      <c r="K394" s="100"/>
      <c r="L394" s="101"/>
      <c r="M394" s="102"/>
      <c r="N394" s="102"/>
      <c r="O394" s="159" t="str">
        <f t="shared" si="15"/>
        <v/>
      </c>
      <c r="P394" s="160" t="str">
        <f>IF(M394&lt;&gt;"",IF(M394&gt;='Bitni podaci'!$B$2,IF(M394&lt;'Bitni podaci'!$C$2,1,2),0),"")</f>
        <v/>
      </c>
      <c r="Q394" s="103"/>
      <c r="R394" s="159" t="str">
        <f t="shared" si="16"/>
        <v/>
      </c>
      <c r="S394" s="115"/>
      <c r="T394" s="154" t="str">
        <f>IF(AND(S394&lt;&gt;"",ISNUMBER(S394)),IF(S394&lt;='Bitni podaci'!$B$1,1,0),"")</f>
        <v/>
      </c>
      <c r="U394" s="165" t="str">
        <f t="shared" si="17"/>
        <v/>
      </c>
    </row>
    <row r="395" spans="1:21" ht="21.95" customHeight="1" x14ac:dyDescent="0.2">
      <c r="A395" s="181" t="str">
        <f>IF(B395&lt;&gt;"",ROWS($A$13:A395)-COUNTBLANK($A$13:A394),"")</f>
        <v/>
      </c>
      <c r="B395" s="97"/>
      <c r="C395" s="97"/>
      <c r="D395" s="97"/>
      <c r="E395" s="98"/>
      <c r="F395" s="99"/>
      <c r="G395" s="100"/>
      <c r="H395" s="100"/>
      <c r="I395" s="100"/>
      <c r="J395" s="100"/>
      <c r="K395" s="100"/>
      <c r="L395" s="101"/>
      <c r="M395" s="102"/>
      <c r="N395" s="102"/>
      <c r="O395" s="159" t="str">
        <f t="shared" si="15"/>
        <v/>
      </c>
      <c r="P395" s="160" t="str">
        <f>IF(M395&lt;&gt;"",IF(M395&gt;='Bitni podaci'!$B$2,IF(M395&lt;'Bitni podaci'!$C$2,1,2),0),"")</f>
        <v/>
      </c>
      <c r="Q395" s="103"/>
      <c r="R395" s="159" t="str">
        <f t="shared" si="16"/>
        <v/>
      </c>
      <c r="S395" s="115"/>
      <c r="T395" s="154" t="str">
        <f>IF(AND(S395&lt;&gt;"",ISNUMBER(S395)),IF(S395&lt;='Bitni podaci'!$B$1,1,0),"")</f>
        <v/>
      </c>
      <c r="U395" s="165" t="str">
        <f t="shared" si="17"/>
        <v/>
      </c>
    </row>
    <row r="396" spans="1:21" ht="21.95" customHeight="1" x14ac:dyDescent="0.2">
      <c r="A396" s="181" t="str">
        <f>IF(B396&lt;&gt;"",ROWS($A$13:A396)-COUNTBLANK($A$13:A395),"")</f>
        <v/>
      </c>
      <c r="B396" s="97"/>
      <c r="C396" s="97"/>
      <c r="D396" s="97"/>
      <c r="E396" s="98"/>
      <c r="F396" s="99"/>
      <c r="G396" s="100"/>
      <c r="H396" s="100"/>
      <c r="I396" s="100"/>
      <c r="J396" s="100"/>
      <c r="K396" s="100"/>
      <c r="L396" s="101"/>
      <c r="M396" s="102"/>
      <c r="N396" s="102"/>
      <c r="O396" s="159" t="str">
        <f t="shared" si="15"/>
        <v/>
      </c>
      <c r="P396" s="160" t="str">
        <f>IF(M396&lt;&gt;"",IF(M396&gt;='Bitni podaci'!$B$2,IF(M396&lt;'Bitni podaci'!$C$2,1,2),0),"")</f>
        <v/>
      </c>
      <c r="Q396" s="103"/>
      <c r="R396" s="159" t="str">
        <f t="shared" si="16"/>
        <v/>
      </c>
      <c r="S396" s="115"/>
      <c r="T396" s="154" t="str">
        <f>IF(AND(S396&lt;&gt;"",ISNUMBER(S396)),IF(S396&lt;='Bitni podaci'!$B$1,1,0),"")</f>
        <v/>
      </c>
      <c r="U396" s="165" t="str">
        <f t="shared" si="17"/>
        <v/>
      </c>
    </row>
    <row r="397" spans="1:21" ht="21.95" customHeight="1" x14ac:dyDescent="0.2">
      <c r="A397" s="181" t="str">
        <f>IF(B397&lt;&gt;"",ROWS($A$13:A397)-COUNTBLANK($A$13:A396),"")</f>
        <v/>
      </c>
      <c r="B397" s="97"/>
      <c r="C397" s="97"/>
      <c r="D397" s="97"/>
      <c r="E397" s="98"/>
      <c r="F397" s="99"/>
      <c r="G397" s="100"/>
      <c r="H397" s="100"/>
      <c r="I397" s="100"/>
      <c r="J397" s="100"/>
      <c r="K397" s="100"/>
      <c r="L397" s="101"/>
      <c r="M397" s="102"/>
      <c r="N397" s="102"/>
      <c r="O397" s="159" t="str">
        <f t="shared" si="15"/>
        <v/>
      </c>
      <c r="P397" s="160" t="str">
        <f>IF(M397&lt;&gt;"",IF(M397&gt;='Bitni podaci'!$B$2,IF(M397&lt;'Bitni podaci'!$C$2,1,2),0),"")</f>
        <v/>
      </c>
      <c r="Q397" s="103"/>
      <c r="R397" s="159" t="str">
        <f t="shared" si="16"/>
        <v/>
      </c>
      <c r="S397" s="115"/>
      <c r="T397" s="154" t="str">
        <f>IF(AND(S397&lt;&gt;"",ISNUMBER(S397)),IF(S397&lt;='Bitni podaci'!$B$1,1,0),"")</f>
        <v/>
      </c>
      <c r="U397" s="165" t="str">
        <f t="shared" si="17"/>
        <v/>
      </c>
    </row>
    <row r="398" spans="1:21" ht="21.95" customHeight="1" x14ac:dyDescent="0.2">
      <c r="A398" s="181" t="str">
        <f>IF(B398&lt;&gt;"",ROWS($A$13:A398)-COUNTBLANK($A$13:A397),"")</f>
        <v/>
      </c>
      <c r="B398" s="97"/>
      <c r="C398" s="97"/>
      <c r="D398" s="97"/>
      <c r="E398" s="98"/>
      <c r="F398" s="99"/>
      <c r="G398" s="100"/>
      <c r="H398" s="100"/>
      <c r="I398" s="100"/>
      <c r="J398" s="100"/>
      <c r="K398" s="100"/>
      <c r="L398" s="101"/>
      <c r="M398" s="102"/>
      <c r="N398" s="102"/>
      <c r="O398" s="159" t="str">
        <f t="shared" ref="O398:O461" si="18">IF(AND(M398&lt;&gt;"",AND(ISNUMBER(N398),N398&lt;&gt;"")),IF(M398/N398&gt;60,60,M398/N398),"")</f>
        <v/>
      </c>
      <c r="P398" s="160" t="str">
        <f>IF(M398&lt;&gt;"",IF(M398&gt;='Bitni podaci'!$B$2,IF(M398&lt;'Bitni podaci'!$C$2,1,2),0),"")</f>
        <v/>
      </c>
      <c r="Q398" s="103"/>
      <c r="R398" s="159" t="str">
        <f t="shared" ref="R398:R461" si="19">IF(AND(Q398&lt;&gt;"",O398&lt;&gt;"",P398&lt;&gt;""),Q398*5+O398*0.8+P398,"")</f>
        <v/>
      </c>
      <c r="S398" s="115"/>
      <c r="T398" s="154" t="str">
        <f>IF(AND(S398&lt;&gt;"",ISNUMBER(S398)),IF(S398&lt;='Bitni podaci'!$B$1,1,0),"")</f>
        <v/>
      </c>
      <c r="U398" s="165" t="str">
        <f t="shared" ref="U398:U461" si="20">IF(AND(ISNUMBER(R398),ISNUMBER(T398)),R398+T398,"")</f>
        <v/>
      </c>
    </row>
    <row r="399" spans="1:21" ht="21.95" customHeight="1" x14ac:dyDescent="0.2">
      <c r="A399" s="181" t="str">
        <f>IF(B399&lt;&gt;"",ROWS($A$13:A399)-COUNTBLANK($A$13:A398),"")</f>
        <v/>
      </c>
      <c r="B399" s="97"/>
      <c r="C399" s="97"/>
      <c r="D399" s="97"/>
      <c r="E399" s="98"/>
      <c r="F399" s="99"/>
      <c r="G399" s="100"/>
      <c r="H399" s="100"/>
      <c r="I399" s="100"/>
      <c r="J399" s="100"/>
      <c r="K399" s="100"/>
      <c r="L399" s="101"/>
      <c r="M399" s="102"/>
      <c r="N399" s="102"/>
      <c r="O399" s="159" t="str">
        <f t="shared" si="18"/>
        <v/>
      </c>
      <c r="P399" s="160" t="str">
        <f>IF(M399&lt;&gt;"",IF(M399&gt;='Bitni podaci'!$B$2,IF(M399&lt;'Bitni podaci'!$C$2,1,2),0),"")</f>
        <v/>
      </c>
      <c r="Q399" s="103"/>
      <c r="R399" s="159" t="str">
        <f t="shared" si="19"/>
        <v/>
      </c>
      <c r="S399" s="115"/>
      <c r="T399" s="154" t="str">
        <f>IF(AND(S399&lt;&gt;"",ISNUMBER(S399)),IF(S399&lt;='Bitni podaci'!$B$1,1,0),"")</f>
        <v/>
      </c>
      <c r="U399" s="165" t="str">
        <f t="shared" si="20"/>
        <v/>
      </c>
    </row>
    <row r="400" spans="1:21" ht="21.95" customHeight="1" x14ac:dyDescent="0.2">
      <c r="A400" s="181" t="str">
        <f>IF(B400&lt;&gt;"",ROWS($A$13:A400)-COUNTBLANK($A$13:A399),"")</f>
        <v/>
      </c>
      <c r="B400" s="97"/>
      <c r="C400" s="97"/>
      <c r="D400" s="97"/>
      <c r="E400" s="98"/>
      <c r="F400" s="99"/>
      <c r="G400" s="100"/>
      <c r="H400" s="100"/>
      <c r="I400" s="100"/>
      <c r="J400" s="100"/>
      <c r="K400" s="100"/>
      <c r="L400" s="101"/>
      <c r="M400" s="102"/>
      <c r="N400" s="102"/>
      <c r="O400" s="159" t="str">
        <f t="shared" si="18"/>
        <v/>
      </c>
      <c r="P400" s="160" t="str">
        <f>IF(M400&lt;&gt;"",IF(M400&gt;='Bitni podaci'!$B$2,IF(M400&lt;'Bitni podaci'!$C$2,1,2),0),"")</f>
        <v/>
      </c>
      <c r="Q400" s="103"/>
      <c r="R400" s="159" t="str">
        <f t="shared" si="19"/>
        <v/>
      </c>
      <c r="S400" s="115"/>
      <c r="T400" s="154" t="str">
        <f>IF(AND(S400&lt;&gt;"",ISNUMBER(S400)),IF(S400&lt;='Bitni podaci'!$B$1,1,0),"")</f>
        <v/>
      </c>
      <c r="U400" s="165" t="str">
        <f t="shared" si="20"/>
        <v/>
      </c>
    </row>
    <row r="401" spans="1:21" ht="21.95" customHeight="1" x14ac:dyDescent="0.2">
      <c r="A401" s="181" t="str">
        <f>IF(B401&lt;&gt;"",ROWS($A$13:A401)-COUNTBLANK($A$13:A400),"")</f>
        <v/>
      </c>
      <c r="B401" s="97"/>
      <c r="C401" s="97"/>
      <c r="D401" s="97"/>
      <c r="E401" s="98"/>
      <c r="F401" s="99"/>
      <c r="G401" s="100"/>
      <c r="H401" s="100"/>
      <c r="I401" s="100"/>
      <c r="J401" s="100"/>
      <c r="K401" s="100"/>
      <c r="L401" s="101"/>
      <c r="M401" s="102"/>
      <c r="N401" s="102"/>
      <c r="O401" s="159" t="str">
        <f t="shared" si="18"/>
        <v/>
      </c>
      <c r="P401" s="160" t="str">
        <f>IF(M401&lt;&gt;"",IF(M401&gt;='Bitni podaci'!$B$2,IF(M401&lt;'Bitni podaci'!$C$2,1,2),0),"")</f>
        <v/>
      </c>
      <c r="Q401" s="103"/>
      <c r="R401" s="159" t="str">
        <f t="shared" si="19"/>
        <v/>
      </c>
      <c r="S401" s="115"/>
      <c r="T401" s="154" t="str">
        <f>IF(AND(S401&lt;&gt;"",ISNUMBER(S401)),IF(S401&lt;='Bitni podaci'!$B$1,1,0),"")</f>
        <v/>
      </c>
      <c r="U401" s="165" t="str">
        <f t="shared" si="20"/>
        <v/>
      </c>
    </row>
    <row r="402" spans="1:21" ht="21.95" customHeight="1" x14ac:dyDescent="0.2">
      <c r="A402" s="181" t="str">
        <f>IF(B402&lt;&gt;"",ROWS($A$13:A402)-COUNTBLANK($A$13:A401),"")</f>
        <v/>
      </c>
      <c r="B402" s="97"/>
      <c r="C402" s="97"/>
      <c r="D402" s="97"/>
      <c r="E402" s="98"/>
      <c r="F402" s="99"/>
      <c r="G402" s="100"/>
      <c r="H402" s="100"/>
      <c r="I402" s="100"/>
      <c r="J402" s="100"/>
      <c r="K402" s="100"/>
      <c r="L402" s="101"/>
      <c r="M402" s="102"/>
      <c r="N402" s="102"/>
      <c r="O402" s="159" t="str">
        <f t="shared" si="18"/>
        <v/>
      </c>
      <c r="P402" s="160" t="str">
        <f>IF(M402&lt;&gt;"",IF(M402&gt;='Bitni podaci'!$B$2,IF(M402&lt;'Bitni podaci'!$C$2,1,2),0),"")</f>
        <v/>
      </c>
      <c r="Q402" s="103"/>
      <c r="R402" s="159" t="str">
        <f t="shared" si="19"/>
        <v/>
      </c>
      <c r="S402" s="115"/>
      <c r="T402" s="154" t="str">
        <f>IF(AND(S402&lt;&gt;"",ISNUMBER(S402)),IF(S402&lt;='Bitni podaci'!$B$1,1,0),"")</f>
        <v/>
      </c>
      <c r="U402" s="165" t="str">
        <f t="shared" si="20"/>
        <v/>
      </c>
    </row>
    <row r="403" spans="1:21" ht="21.95" customHeight="1" x14ac:dyDescent="0.2">
      <c r="A403" s="181" t="str">
        <f>IF(B403&lt;&gt;"",ROWS($A$13:A403)-COUNTBLANK($A$13:A402),"")</f>
        <v/>
      </c>
      <c r="B403" s="97"/>
      <c r="C403" s="97"/>
      <c r="D403" s="97"/>
      <c r="E403" s="98"/>
      <c r="F403" s="99"/>
      <c r="G403" s="100"/>
      <c r="H403" s="100"/>
      <c r="I403" s="100"/>
      <c r="J403" s="100"/>
      <c r="K403" s="100"/>
      <c r="L403" s="101"/>
      <c r="M403" s="102"/>
      <c r="N403" s="102"/>
      <c r="O403" s="159" t="str">
        <f t="shared" si="18"/>
        <v/>
      </c>
      <c r="P403" s="160" t="str">
        <f>IF(M403&lt;&gt;"",IF(M403&gt;='Bitni podaci'!$B$2,IF(M403&lt;'Bitni podaci'!$C$2,1,2),0),"")</f>
        <v/>
      </c>
      <c r="Q403" s="103"/>
      <c r="R403" s="159" t="str">
        <f t="shared" si="19"/>
        <v/>
      </c>
      <c r="S403" s="115"/>
      <c r="T403" s="154" t="str">
        <f>IF(AND(S403&lt;&gt;"",ISNUMBER(S403)),IF(S403&lt;='Bitni podaci'!$B$1,1,0),"")</f>
        <v/>
      </c>
      <c r="U403" s="165" t="str">
        <f t="shared" si="20"/>
        <v/>
      </c>
    </row>
    <row r="404" spans="1:21" ht="21.95" customHeight="1" x14ac:dyDescent="0.2">
      <c r="A404" s="181" t="str">
        <f>IF(B404&lt;&gt;"",ROWS($A$13:A404)-COUNTBLANK($A$13:A403),"")</f>
        <v/>
      </c>
      <c r="B404" s="97"/>
      <c r="C404" s="97"/>
      <c r="D404" s="97"/>
      <c r="E404" s="98"/>
      <c r="F404" s="99"/>
      <c r="G404" s="100"/>
      <c r="H404" s="100"/>
      <c r="I404" s="100"/>
      <c r="J404" s="100"/>
      <c r="K404" s="100"/>
      <c r="L404" s="101"/>
      <c r="M404" s="102"/>
      <c r="N404" s="102"/>
      <c r="O404" s="159" t="str">
        <f t="shared" si="18"/>
        <v/>
      </c>
      <c r="P404" s="160" t="str">
        <f>IF(M404&lt;&gt;"",IF(M404&gt;='Bitni podaci'!$B$2,IF(M404&lt;'Bitni podaci'!$C$2,1,2),0),"")</f>
        <v/>
      </c>
      <c r="Q404" s="103"/>
      <c r="R404" s="159" t="str">
        <f t="shared" si="19"/>
        <v/>
      </c>
      <c r="S404" s="115"/>
      <c r="T404" s="154" t="str">
        <f>IF(AND(S404&lt;&gt;"",ISNUMBER(S404)),IF(S404&lt;='Bitni podaci'!$B$1,1,0),"")</f>
        <v/>
      </c>
      <c r="U404" s="165" t="str">
        <f t="shared" si="20"/>
        <v/>
      </c>
    </row>
    <row r="405" spans="1:21" ht="21.95" customHeight="1" x14ac:dyDescent="0.2">
      <c r="A405" s="181" t="str">
        <f>IF(B405&lt;&gt;"",ROWS($A$13:A405)-COUNTBLANK($A$13:A404),"")</f>
        <v/>
      </c>
      <c r="B405" s="97"/>
      <c r="C405" s="97"/>
      <c r="D405" s="97"/>
      <c r="E405" s="98"/>
      <c r="F405" s="99"/>
      <c r="G405" s="100"/>
      <c r="H405" s="100"/>
      <c r="I405" s="100"/>
      <c r="J405" s="100"/>
      <c r="K405" s="100"/>
      <c r="L405" s="101"/>
      <c r="M405" s="102"/>
      <c r="N405" s="102"/>
      <c r="O405" s="159" t="str">
        <f t="shared" si="18"/>
        <v/>
      </c>
      <c r="P405" s="160" t="str">
        <f>IF(M405&lt;&gt;"",IF(M405&gt;='Bitni podaci'!$B$2,IF(M405&lt;'Bitni podaci'!$C$2,1,2),0),"")</f>
        <v/>
      </c>
      <c r="Q405" s="103"/>
      <c r="R405" s="159" t="str">
        <f t="shared" si="19"/>
        <v/>
      </c>
      <c r="S405" s="115"/>
      <c r="T405" s="154" t="str">
        <f>IF(AND(S405&lt;&gt;"",ISNUMBER(S405)),IF(S405&lt;='Bitni podaci'!$B$1,1,0),"")</f>
        <v/>
      </c>
      <c r="U405" s="165" t="str">
        <f t="shared" si="20"/>
        <v/>
      </c>
    </row>
    <row r="406" spans="1:21" ht="21.95" customHeight="1" x14ac:dyDescent="0.2">
      <c r="A406" s="181" t="str">
        <f>IF(B406&lt;&gt;"",ROWS($A$13:A406)-COUNTBLANK($A$13:A405),"")</f>
        <v/>
      </c>
      <c r="B406" s="97"/>
      <c r="C406" s="97"/>
      <c r="D406" s="97"/>
      <c r="E406" s="98"/>
      <c r="F406" s="99"/>
      <c r="G406" s="100"/>
      <c r="H406" s="100"/>
      <c r="I406" s="100"/>
      <c r="J406" s="100"/>
      <c r="K406" s="100"/>
      <c r="L406" s="101"/>
      <c r="M406" s="102"/>
      <c r="N406" s="102"/>
      <c r="O406" s="159" t="str">
        <f t="shared" si="18"/>
        <v/>
      </c>
      <c r="P406" s="160" t="str">
        <f>IF(M406&lt;&gt;"",IF(M406&gt;='Bitni podaci'!$B$2,IF(M406&lt;'Bitni podaci'!$C$2,1,2),0),"")</f>
        <v/>
      </c>
      <c r="Q406" s="103"/>
      <c r="R406" s="159" t="str">
        <f t="shared" si="19"/>
        <v/>
      </c>
      <c r="S406" s="115"/>
      <c r="T406" s="154" t="str">
        <f>IF(AND(S406&lt;&gt;"",ISNUMBER(S406)),IF(S406&lt;='Bitni podaci'!$B$1,1,0),"")</f>
        <v/>
      </c>
      <c r="U406" s="165" t="str">
        <f t="shared" si="20"/>
        <v/>
      </c>
    </row>
    <row r="407" spans="1:21" ht="21.95" customHeight="1" x14ac:dyDescent="0.2">
      <c r="A407" s="181" t="str">
        <f>IF(B407&lt;&gt;"",ROWS($A$13:A407)-COUNTBLANK($A$13:A406),"")</f>
        <v/>
      </c>
      <c r="B407" s="97"/>
      <c r="C407" s="97"/>
      <c r="D407" s="97"/>
      <c r="E407" s="98"/>
      <c r="F407" s="99"/>
      <c r="G407" s="100"/>
      <c r="H407" s="100"/>
      <c r="I407" s="100"/>
      <c r="J407" s="100"/>
      <c r="K407" s="100"/>
      <c r="L407" s="101"/>
      <c r="M407" s="102"/>
      <c r="N407" s="102"/>
      <c r="O407" s="159" t="str">
        <f t="shared" si="18"/>
        <v/>
      </c>
      <c r="P407" s="160" t="str">
        <f>IF(M407&lt;&gt;"",IF(M407&gt;='Bitni podaci'!$B$2,IF(M407&lt;'Bitni podaci'!$C$2,1,2),0),"")</f>
        <v/>
      </c>
      <c r="Q407" s="103"/>
      <c r="R407" s="159" t="str">
        <f t="shared" si="19"/>
        <v/>
      </c>
      <c r="S407" s="115"/>
      <c r="T407" s="154" t="str">
        <f>IF(AND(S407&lt;&gt;"",ISNUMBER(S407)),IF(S407&lt;='Bitni podaci'!$B$1,1,0),"")</f>
        <v/>
      </c>
      <c r="U407" s="165" t="str">
        <f t="shared" si="20"/>
        <v/>
      </c>
    </row>
    <row r="408" spans="1:21" ht="21.95" customHeight="1" x14ac:dyDescent="0.2">
      <c r="A408" s="181" t="str">
        <f>IF(B408&lt;&gt;"",ROWS($A$13:A408)-COUNTBLANK($A$13:A407),"")</f>
        <v/>
      </c>
      <c r="B408" s="97"/>
      <c r="C408" s="97"/>
      <c r="D408" s="97"/>
      <c r="E408" s="98"/>
      <c r="F408" s="99"/>
      <c r="G408" s="100"/>
      <c r="H408" s="100"/>
      <c r="I408" s="100"/>
      <c r="J408" s="100"/>
      <c r="K408" s="100"/>
      <c r="L408" s="101"/>
      <c r="M408" s="102"/>
      <c r="N408" s="102"/>
      <c r="O408" s="159" t="str">
        <f t="shared" si="18"/>
        <v/>
      </c>
      <c r="P408" s="160" t="str">
        <f>IF(M408&lt;&gt;"",IF(M408&gt;='Bitni podaci'!$B$2,IF(M408&lt;'Bitni podaci'!$C$2,1,2),0),"")</f>
        <v/>
      </c>
      <c r="Q408" s="103"/>
      <c r="R408" s="159" t="str">
        <f t="shared" si="19"/>
        <v/>
      </c>
      <c r="S408" s="115"/>
      <c r="T408" s="154" t="str">
        <f>IF(AND(S408&lt;&gt;"",ISNUMBER(S408)),IF(S408&lt;='Bitni podaci'!$B$1,1,0),"")</f>
        <v/>
      </c>
      <c r="U408" s="165" t="str">
        <f t="shared" si="20"/>
        <v/>
      </c>
    </row>
    <row r="409" spans="1:21" ht="21.95" customHeight="1" x14ac:dyDescent="0.2">
      <c r="A409" s="181" t="str">
        <f>IF(B409&lt;&gt;"",ROWS($A$13:A409)-COUNTBLANK($A$13:A408),"")</f>
        <v/>
      </c>
      <c r="B409" s="97"/>
      <c r="C409" s="97"/>
      <c r="D409" s="97"/>
      <c r="E409" s="98"/>
      <c r="F409" s="99"/>
      <c r="G409" s="100"/>
      <c r="H409" s="100"/>
      <c r="I409" s="100"/>
      <c r="J409" s="100"/>
      <c r="K409" s="100"/>
      <c r="L409" s="101"/>
      <c r="M409" s="102"/>
      <c r="N409" s="102"/>
      <c r="O409" s="159" t="str">
        <f t="shared" si="18"/>
        <v/>
      </c>
      <c r="P409" s="160" t="str">
        <f>IF(M409&lt;&gt;"",IF(M409&gt;='Bitni podaci'!$B$2,IF(M409&lt;'Bitni podaci'!$C$2,1,2),0),"")</f>
        <v/>
      </c>
      <c r="Q409" s="103"/>
      <c r="R409" s="159" t="str">
        <f t="shared" si="19"/>
        <v/>
      </c>
      <c r="S409" s="115"/>
      <c r="T409" s="154" t="str">
        <f>IF(AND(S409&lt;&gt;"",ISNUMBER(S409)),IF(S409&lt;='Bitni podaci'!$B$1,1,0),"")</f>
        <v/>
      </c>
      <c r="U409" s="165" t="str">
        <f t="shared" si="20"/>
        <v/>
      </c>
    </row>
    <row r="410" spans="1:21" ht="21.95" customHeight="1" x14ac:dyDescent="0.2">
      <c r="A410" s="181" t="str">
        <f>IF(B410&lt;&gt;"",ROWS($A$13:A410)-COUNTBLANK($A$13:A409),"")</f>
        <v/>
      </c>
      <c r="B410" s="97"/>
      <c r="C410" s="97"/>
      <c r="D410" s="97"/>
      <c r="E410" s="98"/>
      <c r="F410" s="99"/>
      <c r="G410" s="100"/>
      <c r="H410" s="100"/>
      <c r="I410" s="100"/>
      <c r="J410" s="100"/>
      <c r="K410" s="100"/>
      <c r="L410" s="101"/>
      <c r="M410" s="102"/>
      <c r="N410" s="102"/>
      <c r="O410" s="159" t="str">
        <f t="shared" si="18"/>
        <v/>
      </c>
      <c r="P410" s="160" t="str">
        <f>IF(M410&lt;&gt;"",IF(M410&gt;='Bitni podaci'!$B$2,IF(M410&lt;'Bitni podaci'!$C$2,1,2),0),"")</f>
        <v/>
      </c>
      <c r="Q410" s="103"/>
      <c r="R410" s="159" t="str">
        <f t="shared" si="19"/>
        <v/>
      </c>
      <c r="S410" s="115"/>
      <c r="T410" s="154" t="str">
        <f>IF(AND(S410&lt;&gt;"",ISNUMBER(S410)),IF(S410&lt;='Bitni podaci'!$B$1,1,0),"")</f>
        <v/>
      </c>
      <c r="U410" s="165" t="str">
        <f t="shared" si="20"/>
        <v/>
      </c>
    </row>
    <row r="411" spans="1:21" ht="21.95" customHeight="1" x14ac:dyDescent="0.2">
      <c r="A411" s="181" t="str">
        <f>IF(B411&lt;&gt;"",ROWS($A$13:A411)-COUNTBLANK($A$13:A410),"")</f>
        <v/>
      </c>
      <c r="B411" s="97"/>
      <c r="C411" s="97"/>
      <c r="D411" s="97"/>
      <c r="E411" s="98"/>
      <c r="F411" s="99"/>
      <c r="G411" s="100"/>
      <c r="H411" s="100"/>
      <c r="I411" s="100"/>
      <c r="J411" s="100"/>
      <c r="K411" s="100"/>
      <c r="L411" s="101"/>
      <c r="M411" s="102"/>
      <c r="N411" s="102"/>
      <c r="O411" s="159" t="str">
        <f t="shared" si="18"/>
        <v/>
      </c>
      <c r="P411" s="160" t="str">
        <f>IF(M411&lt;&gt;"",IF(M411&gt;='Bitni podaci'!$B$2,IF(M411&lt;'Bitni podaci'!$C$2,1,2),0),"")</f>
        <v/>
      </c>
      <c r="Q411" s="103"/>
      <c r="R411" s="159" t="str">
        <f t="shared" si="19"/>
        <v/>
      </c>
      <c r="S411" s="115"/>
      <c r="T411" s="154" t="str">
        <f>IF(AND(S411&lt;&gt;"",ISNUMBER(S411)),IF(S411&lt;='Bitni podaci'!$B$1,1,0),"")</f>
        <v/>
      </c>
      <c r="U411" s="165" t="str">
        <f t="shared" si="20"/>
        <v/>
      </c>
    </row>
    <row r="412" spans="1:21" ht="21.95" customHeight="1" x14ac:dyDescent="0.2">
      <c r="A412" s="181" t="str">
        <f>IF(B412&lt;&gt;"",ROWS($A$13:A412)-COUNTBLANK($A$13:A411),"")</f>
        <v/>
      </c>
      <c r="B412" s="97"/>
      <c r="C412" s="97"/>
      <c r="D412" s="97"/>
      <c r="E412" s="98"/>
      <c r="F412" s="99"/>
      <c r="G412" s="100"/>
      <c r="H412" s="100"/>
      <c r="I412" s="100"/>
      <c r="J412" s="100"/>
      <c r="K412" s="100"/>
      <c r="L412" s="101"/>
      <c r="M412" s="102"/>
      <c r="N412" s="102"/>
      <c r="O412" s="159" t="str">
        <f t="shared" si="18"/>
        <v/>
      </c>
      <c r="P412" s="160" t="str">
        <f>IF(M412&lt;&gt;"",IF(M412&gt;='Bitni podaci'!$B$2,IF(M412&lt;'Bitni podaci'!$C$2,1,2),0),"")</f>
        <v/>
      </c>
      <c r="Q412" s="103"/>
      <c r="R412" s="159" t="str">
        <f t="shared" si="19"/>
        <v/>
      </c>
      <c r="S412" s="115"/>
      <c r="T412" s="154" t="str">
        <f>IF(AND(S412&lt;&gt;"",ISNUMBER(S412)),IF(S412&lt;='Bitni podaci'!$B$1,1,0),"")</f>
        <v/>
      </c>
      <c r="U412" s="165" t="str">
        <f t="shared" si="20"/>
        <v/>
      </c>
    </row>
    <row r="413" spans="1:21" ht="21.95" customHeight="1" x14ac:dyDescent="0.2">
      <c r="A413" s="181" t="str">
        <f>IF(B413&lt;&gt;"",ROWS($A$13:A413)-COUNTBLANK($A$13:A412),"")</f>
        <v/>
      </c>
      <c r="B413" s="97"/>
      <c r="C413" s="97"/>
      <c r="D413" s="97"/>
      <c r="E413" s="98"/>
      <c r="F413" s="99"/>
      <c r="G413" s="100"/>
      <c r="H413" s="100"/>
      <c r="I413" s="100"/>
      <c r="J413" s="100"/>
      <c r="K413" s="100"/>
      <c r="L413" s="101"/>
      <c r="M413" s="102"/>
      <c r="N413" s="102"/>
      <c r="O413" s="159" t="str">
        <f t="shared" si="18"/>
        <v/>
      </c>
      <c r="P413" s="160" t="str">
        <f>IF(M413&lt;&gt;"",IF(M413&gt;='Bitni podaci'!$B$2,IF(M413&lt;'Bitni podaci'!$C$2,1,2),0),"")</f>
        <v/>
      </c>
      <c r="Q413" s="103"/>
      <c r="R413" s="159" t="str">
        <f t="shared" si="19"/>
        <v/>
      </c>
      <c r="S413" s="115"/>
      <c r="T413" s="154" t="str">
        <f>IF(AND(S413&lt;&gt;"",ISNUMBER(S413)),IF(S413&lt;='Bitni podaci'!$B$1,1,0),"")</f>
        <v/>
      </c>
      <c r="U413" s="165" t="str">
        <f t="shared" si="20"/>
        <v/>
      </c>
    </row>
    <row r="414" spans="1:21" ht="21.95" customHeight="1" x14ac:dyDescent="0.2">
      <c r="A414" s="181" t="str">
        <f>IF(B414&lt;&gt;"",ROWS($A$13:A414)-COUNTBLANK($A$13:A413),"")</f>
        <v/>
      </c>
      <c r="B414" s="97"/>
      <c r="C414" s="97"/>
      <c r="D414" s="97"/>
      <c r="E414" s="98"/>
      <c r="F414" s="99"/>
      <c r="G414" s="100"/>
      <c r="H414" s="100"/>
      <c r="I414" s="100"/>
      <c r="J414" s="100"/>
      <c r="K414" s="100"/>
      <c r="L414" s="101"/>
      <c r="M414" s="102"/>
      <c r="N414" s="102"/>
      <c r="O414" s="159" t="str">
        <f t="shared" si="18"/>
        <v/>
      </c>
      <c r="P414" s="160" t="str">
        <f>IF(M414&lt;&gt;"",IF(M414&gt;='Bitni podaci'!$B$2,IF(M414&lt;'Bitni podaci'!$C$2,1,2),0),"")</f>
        <v/>
      </c>
      <c r="Q414" s="103"/>
      <c r="R414" s="159" t="str">
        <f t="shared" si="19"/>
        <v/>
      </c>
      <c r="S414" s="115"/>
      <c r="T414" s="154" t="str">
        <f>IF(AND(S414&lt;&gt;"",ISNUMBER(S414)),IF(S414&lt;='Bitni podaci'!$B$1,1,0),"")</f>
        <v/>
      </c>
      <c r="U414" s="165" t="str">
        <f t="shared" si="20"/>
        <v/>
      </c>
    </row>
    <row r="415" spans="1:21" ht="21.95" customHeight="1" x14ac:dyDescent="0.2">
      <c r="A415" s="181" t="str">
        <f>IF(B415&lt;&gt;"",ROWS($A$13:A415)-COUNTBLANK($A$13:A414),"")</f>
        <v/>
      </c>
      <c r="B415" s="97"/>
      <c r="C415" s="97"/>
      <c r="D415" s="97"/>
      <c r="E415" s="98"/>
      <c r="F415" s="99"/>
      <c r="G415" s="100"/>
      <c r="H415" s="100"/>
      <c r="I415" s="100"/>
      <c r="J415" s="100"/>
      <c r="K415" s="100"/>
      <c r="L415" s="101"/>
      <c r="M415" s="102"/>
      <c r="N415" s="102"/>
      <c r="O415" s="159" t="str">
        <f t="shared" si="18"/>
        <v/>
      </c>
      <c r="P415" s="160" t="str">
        <f>IF(M415&lt;&gt;"",IF(M415&gt;='Bitni podaci'!$B$2,IF(M415&lt;'Bitni podaci'!$C$2,1,2),0),"")</f>
        <v/>
      </c>
      <c r="Q415" s="103"/>
      <c r="R415" s="159" t="str">
        <f t="shared" si="19"/>
        <v/>
      </c>
      <c r="S415" s="115"/>
      <c r="T415" s="154" t="str">
        <f>IF(AND(S415&lt;&gt;"",ISNUMBER(S415)),IF(S415&lt;='Bitni podaci'!$B$1,1,0),"")</f>
        <v/>
      </c>
      <c r="U415" s="165" t="str">
        <f t="shared" si="20"/>
        <v/>
      </c>
    </row>
    <row r="416" spans="1:21" ht="21.95" customHeight="1" x14ac:dyDescent="0.2">
      <c r="A416" s="181" t="str">
        <f>IF(B416&lt;&gt;"",ROWS($A$13:A416)-COUNTBLANK($A$13:A415),"")</f>
        <v/>
      </c>
      <c r="B416" s="97"/>
      <c r="C416" s="97"/>
      <c r="D416" s="97"/>
      <c r="E416" s="98"/>
      <c r="F416" s="99"/>
      <c r="G416" s="100"/>
      <c r="H416" s="100"/>
      <c r="I416" s="100"/>
      <c r="J416" s="100"/>
      <c r="K416" s="100"/>
      <c r="L416" s="101"/>
      <c r="M416" s="102"/>
      <c r="N416" s="102"/>
      <c r="O416" s="159" t="str">
        <f t="shared" si="18"/>
        <v/>
      </c>
      <c r="P416" s="160" t="str">
        <f>IF(M416&lt;&gt;"",IF(M416&gt;='Bitni podaci'!$B$2,IF(M416&lt;'Bitni podaci'!$C$2,1,2),0),"")</f>
        <v/>
      </c>
      <c r="Q416" s="103"/>
      <c r="R416" s="159" t="str">
        <f t="shared" si="19"/>
        <v/>
      </c>
      <c r="S416" s="115"/>
      <c r="T416" s="154" t="str">
        <f>IF(AND(S416&lt;&gt;"",ISNUMBER(S416)),IF(S416&lt;='Bitni podaci'!$B$1,1,0),"")</f>
        <v/>
      </c>
      <c r="U416" s="165" t="str">
        <f t="shared" si="20"/>
        <v/>
      </c>
    </row>
    <row r="417" spans="1:21" ht="21.95" customHeight="1" x14ac:dyDescent="0.2">
      <c r="A417" s="181" t="str">
        <f>IF(B417&lt;&gt;"",ROWS($A$13:A417)-COUNTBLANK($A$13:A416),"")</f>
        <v/>
      </c>
      <c r="B417" s="97"/>
      <c r="C417" s="97"/>
      <c r="D417" s="97"/>
      <c r="E417" s="98"/>
      <c r="F417" s="99"/>
      <c r="G417" s="100"/>
      <c r="H417" s="100"/>
      <c r="I417" s="100"/>
      <c r="J417" s="100"/>
      <c r="K417" s="100"/>
      <c r="L417" s="101"/>
      <c r="M417" s="102"/>
      <c r="N417" s="102"/>
      <c r="O417" s="159" t="str">
        <f t="shared" si="18"/>
        <v/>
      </c>
      <c r="P417" s="160" t="str">
        <f>IF(M417&lt;&gt;"",IF(M417&gt;='Bitni podaci'!$B$2,IF(M417&lt;'Bitni podaci'!$C$2,1,2),0),"")</f>
        <v/>
      </c>
      <c r="Q417" s="103"/>
      <c r="R417" s="159" t="str">
        <f t="shared" si="19"/>
        <v/>
      </c>
      <c r="S417" s="115"/>
      <c r="T417" s="154" t="str">
        <f>IF(AND(S417&lt;&gt;"",ISNUMBER(S417)),IF(S417&lt;='Bitni podaci'!$B$1,1,0),"")</f>
        <v/>
      </c>
      <c r="U417" s="165" t="str">
        <f t="shared" si="20"/>
        <v/>
      </c>
    </row>
    <row r="418" spans="1:21" ht="21.95" customHeight="1" x14ac:dyDescent="0.2">
      <c r="A418" s="181" t="str">
        <f>IF(B418&lt;&gt;"",ROWS($A$13:A418)-COUNTBLANK($A$13:A417),"")</f>
        <v/>
      </c>
      <c r="B418" s="97"/>
      <c r="C418" s="97"/>
      <c r="D418" s="97"/>
      <c r="E418" s="98"/>
      <c r="F418" s="99"/>
      <c r="G418" s="100"/>
      <c r="H418" s="100"/>
      <c r="I418" s="100"/>
      <c r="J418" s="100"/>
      <c r="K418" s="100"/>
      <c r="L418" s="101"/>
      <c r="M418" s="102"/>
      <c r="N418" s="102"/>
      <c r="O418" s="159" t="str">
        <f t="shared" si="18"/>
        <v/>
      </c>
      <c r="P418" s="160" t="str">
        <f>IF(M418&lt;&gt;"",IF(M418&gt;='Bitni podaci'!$B$2,IF(M418&lt;'Bitni podaci'!$C$2,1,2),0),"")</f>
        <v/>
      </c>
      <c r="Q418" s="103"/>
      <c r="R418" s="159" t="str">
        <f t="shared" si="19"/>
        <v/>
      </c>
      <c r="S418" s="115"/>
      <c r="T418" s="154" t="str">
        <f>IF(AND(S418&lt;&gt;"",ISNUMBER(S418)),IF(S418&lt;='Bitni podaci'!$B$1,1,0),"")</f>
        <v/>
      </c>
      <c r="U418" s="165" t="str">
        <f t="shared" si="20"/>
        <v/>
      </c>
    </row>
    <row r="419" spans="1:21" ht="21.95" customHeight="1" x14ac:dyDescent="0.2">
      <c r="A419" s="181" t="str">
        <f>IF(B419&lt;&gt;"",ROWS($A$13:A419)-COUNTBLANK($A$13:A418),"")</f>
        <v/>
      </c>
      <c r="B419" s="97"/>
      <c r="C419" s="97"/>
      <c r="D419" s="97"/>
      <c r="E419" s="98"/>
      <c r="F419" s="99"/>
      <c r="G419" s="100"/>
      <c r="H419" s="100"/>
      <c r="I419" s="100"/>
      <c r="J419" s="100"/>
      <c r="K419" s="100"/>
      <c r="L419" s="101"/>
      <c r="M419" s="102"/>
      <c r="N419" s="102"/>
      <c r="O419" s="159" t="str">
        <f t="shared" si="18"/>
        <v/>
      </c>
      <c r="P419" s="160" t="str">
        <f>IF(M419&lt;&gt;"",IF(M419&gt;='Bitni podaci'!$B$2,IF(M419&lt;'Bitni podaci'!$C$2,1,2),0),"")</f>
        <v/>
      </c>
      <c r="Q419" s="103"/>
      <c r="R419" s="159" t="str">
        <f t="shared" si="19"/>
        <v/>
      </c>
      <c r="S419" s="115"/>
      <c r="T419" s="154" t="str">
        <f>IF(AND(S419&lt;&gt;"",ISNUMBER(S419)),IF(S419&lt;='Bitni podaci'!$B$1,1,0),"")</f>
        <v/>
      </c>
      <c r="U419" s="165" t="str">
        <f t="shared" si="20"/>
        <v/>
      </c>
    </row>
    <row r="420" spans="1:21" ht="21.95" customHeight="1" x14ac:dyDescent="0.2">
      <c r="A420" s="181" t="str">
        <f>IF(B420&lt;&gt;"",ROWS($A$13:A420)-COUNTBLANK($A$13:A419),"")</f>
        <v/>
      </c>
      <c r="B420" s="97"/>
      <c r="C420" s="97"/>
      <c r="D420" s="97"/>
      <c r="E420" s="98"/>
      <c r="F420" s="99"/>
      <c r="G420" s="100"/>
      <c r="H420" s="100"/>
      <c r="I420" s="100"/>
      <c r="J420" s="100"/>
      <c r="K420" s="100"/>
      <c r="L420" s="101"/>
      <c r="M420" s="102"/>
      <c r="N420" s="102"/>
      <c r="O420" s="159" t="str">
        <f t="shared" si="18"/>
        <v/>
      </c>
      <c r="P420" s="160" t="str">
        <f>IF(M420&lt;&gt;"",IF(M420&gt;='Bitni podaci'!$B$2,IF(M420&lt;'Bitni podaci'!$C$2,1,2),0),"")</f>
        <v/>
      </c>
      <c r="Q420" s="103"/>
      <c r="R420" s="159" t="str">
        <f t="shared" si="19"/>
        <v/>
      </c>
      <c r="S420" s="115"/>
      <c r="T420" s="154" t="str">
        <f>IF(AND(S420&lt;&gt;"",ISNUMBER(S420)),IF(S420&lt;='Bitni podaci'!$B$1,1,0),"")</f>
        <v/>
      </c>
      <c r="U420" s="165" t="str">
        <f t="shared" si="20"/>
        <v/>
      </c>
    </row>
    <row r="421" spans="1:21" ht="21.95" customHeight="1" x14ac:dyDescent="0.2">
      <c r="A421" s="181" t="str">
        <f>IF(B421&lt;&gt;"",ROWS($A$13:A421)-COUNTBLANK($A$13:A420),"")</f>
        <v/>
      </c>
      <c r="B421" s="97"/>
      <c r="C421" s="97"/>
      <c r="D421" s="97"/>
      <c r="E421" s="98"/>
      <c r="F421" s="99"/>
      <c r="G421" s="100"/>
      <c r="H421" s="100"/>
      <c r="I421" s="100"/>
      <c r="J421" s="100"/>
      <c r="K421" s="100"/>
      <c r="L421" s="101"/>
      <c r="M421" s="102"/>
      <c r="N421" s="102"/>
      <c r="O421" s="159" t="str">
        <f t="shared" si="18"/>
        <v/>
      </c>
      <c r="P421" s="160" t="str">
        <f>IF(M421&lt;&gt;"",IF(M421&gt;='Bitni podaci'!$B$2,IF(M421&lt;'Bitni podaci'!$C$2,1,2),0),"")</f>
        <v/>
      </c>
      <c r="Q421" s="103"/>
      <c r="R421" s="159" t="str">
        <f t="shared" si="19"/>
        <v/>
      </c>
      <c r="S421" s="115"/>
      <c r="T421" s="154" t="str">
        <f>IF(AND(S421&lt;&gt;"",ISNUMBER(S421)),IF(S421&lt;='Bitni podaci'!$B$1,1,0),"")</f>
        <v/>
      </c>
      <c r="U421" s="165" t="str">
        <f t="shared" si="20"/>
        <v/>
      </c>
    </row>
    <row r="422" spans="1:21" ht="21.95" customHeight="1" x14ac:dyDescent="0.2">
      <c r="A422" s="181" t="str">
        <f>IF(B422&lt;&gt;"",ROWS($A$13:A422)-COUNTBLANK($A$13:A421),"")</f>
        <v/>
      </c>
      <c r="B422" s="97"/>
      <c r="C422" s="97"/>
      <c r="D422" s="97"/>
      <c r="E422" s="98"/>
      <c r="F422" s="99"/>
      <c r="G422" s="100"/>
      <c r="H422" s="100"/>
      <c r="I422" s="100"/>
      <c r="J422" s="100"/>
      <c r="K422" s="100"/>
      <c r="L422" s="101"/>
      <c r="M422" s="102"/>
      <c r="N422" s="102"/>
      <c r="O422" s="159" t="str">
        <f t="shared" si="18"/>
        <v/>
      </c>
      <c r="P422" s="160" t="str">
        <f>IF(M422&lt;&gt;"",IF(M422&gt;='Bitni podaci'!$B$2,IF(M422&lt;'Bitni podaci'!$C$2,1,2),0),"")</f>
        <v/>
      </c>
      <c r="Q422" s="103"/>
      <c r="R422" s="159" t="str">
        <f t="shared" si="19"/>
        <v/>
      </c>
      <c r="S422" s="115"/>
      <c r="T422" s="154" t="str">
        <f>IF(AND(S422&lt;&gt;"",ISNUMBER(S422)),IF(S422&lt;='Bitni podaci'!$B$1,1,0),"")</f>
        <v/>
      </c>
      <c r="U422" s="165" t="str">
        <f t="shared" si="20"/>
        <v/>
      </c>
    </row>
    <row r="423" spans="1:21" ht="21.95" customHeight="1" x14ac:dyDescent="0.2">
      <c r="A423" s="181" t="str">
        <f>IF(B423&lt;&gt;"",ROWS($A$13:A423)-COUNTBLANK($A$13:A422),"")</f>
        <v/>
      </c>
      <c r="B423" s="97"/>
      <c r="C423" s="97"/>
      <c r="D423" s="97"/>
      <c r="E423" s="98"/>
      <c r="F423" s="99"/>
      <c r="G423" s="100"/>
      <c r="H423" s="100"/>
      <c r="I423" s="100"/>
      <c r="J423" s="100"/>
      <c r="K423" s="100"/>
      <c r="L423" s="101"/>
      <c r="M423" s="102"/>
      <c r="N423" s="102"/>
      <c r="O423" s="159" t="str">
        <f t="shared" si="18"/>
        <v/>
      </c>
      <c r="P423" s="160" t="str">
        <f>IF(M423&lt;&gt;"",IF(M423&gt;='Bitni podaci'!$B$2,IF(M423&lt;'Bitni podaci'!$C$2,1,2),0),"")</f>
        <v/>
      </c>
      <c r="Q423" s="103"/>
      <c r="R423" s="159" t="str">
        <f t="shared" si="19"/>
        <v/>
      </c>
      <c r="S423" s="115"/>
      <c r="T423" s="154" t="str">
        <f>IF(AND(S423&lt;&gt;"",ISNUMBER(S423)),IF(S423&lt;='Bitni podaci'!$B$1,1,0),"")</f>
        <v/>
      </c>
      <c r="U423" s="165" t="str">
        <f t="shared" si="20"/>
        <v/>
      </c>
    </row>
    <row r="424" spans="1:21" ht="21.95" customHeight="1" x14ac:dyDescent="0.2">
      <c r="A424" s="181" t="str">
        <f>IF(B424&lt;&gt;"",ROWS($A$13:A424)-COUNTBLANK($A$13:A423),"")</f>
        <v/>
      </c>
      <c r="B424" s="97"/>
      <c r="C424" s="97"/>
      <c r="D424" s="97"/>
      <c r="E424" s="98"/>
      <c r="F424" s="99"/>
      <c r="G424" s="100"/>
      <c r="H424" s="100"/>
      <c r="I424" s="100"/>
      <c r="J424" s="100"/>
      <c r="K424" s="100"/>
      <c r="L424" s="101"/>
      <c r="M424" s="102"/>
      <c r="N424" s="102"/>
      <c r="O424" s="159" t="str">
        <f t="shared" si="18"/>
        <v/>
      </c>
      <c r="P424" s="160" t="str">
        <f>IF(M424&lt;&gt;"",IF(M424&gt;='Bitni podaci'!$B$2,IF(M424&lt;'Bitni podaci'!$C$2,1,2),0),"")</f>
        <v/>
      </c>
      <c r="Q424" s="103"/>
      <c r="R424" s="159" t="str">
        <f t="shared" si="19"/>
        <v/>
      </c>
      <c r="S424" s="115"/>
      <c r="T424" s="154" t="str">
        <f>IF(AND(S424&lt;&gt;"",ISNUMBER(S424)),IF(S424&lt;='Bitni podaci'!$B$1,1,0),"")</f>
        <v/>
      </c>
      <c r="U424" s="165" t="str">
        <f t="shared" si="20"/>
        <v/>
      </c>
    </row>
    <row r="425" spans="1:21" ht="21.95" customHeight="1" x14ac:dyDescent="0.2">
      <c r="A425" s="181" t="str">
        <f>IF(B425&lt;&gt;"",ROWS($A$13:A425)-COUNTBLANK($A$13:A424),"")</f>
        <v/>
      </c>
      <c r="B425" s="97"/>
      <c r="C425" s="97"/>
      <c r="D425" s="97"/>
      <c r="E425" s="98"/>
      <c r="F425" s="99"/>
      <c r="G425" s="100"/>
      <c r="H425" s="100"/>
      <c r="I425" s="100"/>
      <c r="J425" s="100"/>
      <c r="K425" s="100"/>
      <c r="L425" s="101"/>
      <c r="M425" s="102"/>
      <c r="N425" s="102"/>
      <c r="O425" s="159" t="str">
        <f t="shared" si="18"/>
        <v/>
      </c>
      <c r="P425" s="160" t="str">
        <f>IF(M425&lt;&gt;"",IF(M425&gt;='Bitni podaci'!$B$2,IF(M425&lt;'Bitni podaci'!$C$2,1,2),0),"")</f>
        <v/>
      </c>
      <c r="Q425" s="103"/>
      <c r="R425" s="159" t="str">
        <f t="shared" si="19"/>
        <v/>
      </c>
      <c r="S425" s="115"/>
      <c r="T425" s="154" t="str">
        <f>IF(AND(S425&lt;&gt;"",ISNUMBER(S425)),IF(S425&lt;='Bitni podaci'!$B$1,1,0),"")</f>
        <v/>
      </c>
      <c r="U425" s="165" t="str">
        <f t="shared" si="20"/>
        <v/>
      </c>
    </row>
    <row r="426" spans="1:21" ht="21.95" customHeight="1" x14ac:dyDescent="0.2">
      <c r="A426" s="181" t="str">
        <f>IF(B426&lt;&gt;"",ROWS($A$13:A426)-COUNTBLANK($A$13:A425),"")</f>
        <v/>
      </c>
      <c r="B426" s="97"/>
      <c r="C426" s="97"/>
      <c r="D426" s="97"/>
      <c r="E426" s="98"/>
      <c r="F426" s="99"/>
      <c r="G426" s="100"/>
      <c r="H426" s="100"/>
      <c r="I426" s="100"/>
      <c r="J426" s="100"/>
      <c r="K426" s="100"/>
      <c r="L426" s="101"/>
      <c r="M426" s="102"/>
      <c r="N426" s="102"/>
      <c r="O426" s="159" t="str">
        <f t="shared" si="18"/>
        <v/>
      </c>
      <c r="P426" s="160" t="str">
        <f>IF(M426&lt;&gt;"",IF(M426&gt;='Bitni podaci'!$B$2,IF(M426&lt;'Bitni podaci'!$C$2,1,2),0),"")</f>
        <v/>
      </c>
      <c r="Q426" s="103"/>
      <c r="R426" s="159" t="str">
        <f t="shared" si="19"/>
        <v/>
      </c>
      <c r="S426" s="115"/>
      <c r="T426" s="154" t="str">
        <f>IF(AND(S426&lt;&gt;"",ISNUMBER(S426)),IF(S426&lt;='Bitni podaci'!$B$1,1,0),"")</f>
        <v/>
      </c>
      <c r="U426" s="165" t="str">
        <f t="shared" si="20"/>
        <v/>
      </c>
    </row>
    <row r="427" spans="1:21" ht="21.95" customHeight="1" x14ac:dyDescent="0.2">
      <c r="A427" s="181" t="str">
        <f>IF(B427&lt;&gt;"",ROWS($A$13:A427)-COUNTBLANK($A$13:A426),"")</f>
        <v/>
      </c>
      <c r="B427" s="97"/>
      <c r="C427" s="97"/>
      <c r="D427" s="97"/>
      <c r="E427" s="98"/>
      <c r="F427" s="99"/>
      <c r="G427" s="100"/>
      <c r="H427" s="100"/>
      <c r="I427" s="100"/>
      <c r="J427" s="100"/>
      <c r="K427" s="100"/>
      <c r="L427" s="101"/>
      <c r="M427" s="102"/>
      <c r="N427" s="102"/>
      <c r="O427" s="159" t="str">
        <f t="shared" si="18"/>
        <v/>
      </c>
      <c r="P427" s="160" t="str">
        <f>IF(M427&lt;&gt;"",IF(M427&gt;='Bitni podaci'!$B$2,IF(M427&lt;'Bitni podaci'!$C$2,1,2),0),"")</f>
        <v/>
      </c>
      <c r="Q427" s="103"/>
      <c r="R427" s="159" t="str">
        <f t="shared" si="19"/>
        <v/>
      </c>
      <c r="S427" s="115"/>
      <c r="T427" s="154" t="str">
        <f>IF(AND(S427&lt;&gt;"",ISNUMBER(S427)),IF(S427&lt;='Bitni podaci'!$B$1,1,0),"")</f>
        <v/>
      </c>
      <c r="U427" s="165" t="str">
        <f t="shared" si="20"/>
        <v/>
      </c>
    </row>
    <row r="428" spans="1:21" ht="21.95" customHeight="1" x14ac:dyDescent="0.2">
      <c r="A428" s="181" t="str">
        <f>IF(B428&lt;&gt;"",ROWS($A$13:A428)-COUNTBLANK($A$13:A427),"")</f>
        <v/>
      </c>
      <c r="B428" s="97"/>
      <c r="C428" s="97"/>
      <c r="D428" s="97"/>
      <c r="E428" s="98"/>
      <c r="F428" s="99"/>
      <c r="G428" s="100"/>
      <c r="H428" s="100"/>
      <c r="I428" s="100"/>
      <c r="J428" s="100"/>
      <c r="K428" s="100"/>
      <c r="L428" s="101"/>
      <c r="M428" s="102"/>
      <c r="N428" s="102"/>
      <c r="O428" s="159" t="str">
        <f t="shared" si="18"/>
        <v/>
      </c>
      <c r="P428" s="160" t="str">
        <f>IF(M428&lt;&gt;"",IF(M428&gt;='Bitni podaci'!$B$2,IF(M428&lt;'Bitni podaci'!$C$2,1,2),0),"")</f>
        <v/>
      </c>
      <c r="Q428" s="103"/>
      <c r="R428" s="159" t="str">
        <f t="shared" si="19"/>
        <v/>
      </c>
      <c r="S428" s="115"/>
      <c r="T428" s="154" t="str">
        <f>IF(AND(S428&lt;&gt;"",ISNUMBER(S428)),IF(S428&lt;='Bitni podaci'!$B$1,1,0),"")</f>
        <v/>
      </c>
      <c r="U428" s="165" t="str">
        <f t="shared" si="20"/>
        <v/>
      </c>
    </row>
    <row r="429" spans="1:21" ht="21.95" customHeight="1" x14ac:dyDescent="0.2">
      <c r="A429" s="181" t="str">
        <f>IF(B429&lt;&gt;"",ROWS($A$13:A429)-COUNTBLANK($A$13:A428),"")</f>
        <v/>
      </c>
      <c r="B429" s="97"/>
      <c r="C429" s="97"/>
      <c r="D429" s="97"/>
      <c r="E429" s="98"/>
      <c r="F429" s="99"/>
      <c r="G429" s="100"/>
      <c r="H429" s="100"/>
      <c r="I429" s="100"/>
      <c r="J429" s="100"/>
      <c r="K429" s="100"/>
      <c r="L429" s="101"/>
      <c r="M429" s="102"/>
      <c r="N429" s="102"/>
      <c r="O429" s="159" t="str">
        <f t="shared" si="18"/>
        <v/>
      </c>
      <c r="P429" s="160" t="str">
        <f>IF(M429&lt;&gt;"",IF(M429&gt;='Bitni podaci'!$B$2,IF(M429&lt;'Bitni podaci'!$C$2,1,2),0),"")</f>
        <v/>
      </c>
      <c r="Q429" s="103"/>
      <c r="R429" s="159" t="str">
        <f t="shared" si="19"/>
        <v/>
      </c>
      <c r="S429" s="115"/>
      <c r="T429" s="154" t="str">
        <f>IF(AND(S429&lt;&gt;"",ISNUMBER(S429)),IF(S429&lt;='Bitni podaci'!$B$1,1,0),"")</f>
        <v/>
      </c>
      <c r="U429" s="165" t="str">
        <f t="shared" si="20"/>
        <v/>
      </c>
    </row>
    <row r="430" spans="1:21" ht="21.95" customHeight="1" x14ac:dyDescent="0.2">
      <c r="A430" s="181" t="str">
        <f>IF(B430&lt;&gt;"",ROWS($A$13:A430)-COUNTBLANK($A$13:A429),"")</f>
        <v/>
      </c>
      <c r="B430" s="97"/>
      <c r="C430" s="97"/>
      <c r="D430" s="97"/>
      <c r="E430" s="98"/>
      <c r="F430" s="99"/>
      <c r="G430" s="100"/>
      <c r="H430" s="100"/>
      <c r="I430" s="100"/>
      <c r="J430" s="100"/>
      <c r="K430" s="100"/>
      <c r="L430" s="101"/>
      <c r="M430" s="102"/>
      <c r="N430" s="102"/>
      <c r="O430" s="159" t="str">
        <f t="shared" si="18"/>
        <v/>
      </c>
      <c r="P430" s="160" t="str">
        <f>IF(M430&lt;&gt;"",IF(M430&gt;='Bitni podaci'!$B$2,IF(M430&lt;'Bitni podaci'!$C$2,1,2),0),"")</f>
        <v/>
      </c>
      <c r="Q430" s="103"/>
      <c r="R430" s="159" t="str">
        <f t="shared" si="19"/>
        <v/>
      </c>
      <c r="S430" s="115"/>
      <c r="T430" s="154" t="str">
        <f>IF(AND(S430&lt;&gt;"",ISNUMBER(S430)),IF(S430&lt;='Bitni podaci'!$B$1,1,0),"")</f>
        <v/>
      </c>
      <c r="U430" s="165" t="str">
        <f t="shared" si="20"/>
        <v/>
      </c>
    </row>
    <row r="431" spans="1:21" ht="21.95" customHeight="1" x14ac:dyDescent="0.2">
      <c r="A431" s="181" t="str">
        <f>IF(B431&lt;&gt;"",ROWS($A$13:A431)-COUNTBLANK($A$13:A430),"")</f>
        <v/>
      </c>
      <c r="B431" s="97"/>
      <c r="C431" s="97"/>
      <c r="D431" s="97"/>
      <c r="E431" s="98"/>
      <c r="F431" s="99"/>
      <c r="G431" s="100"/>
      <c r="H431" s="100"/>
      <c r="I431" s="100"/>
      <c r="J431" s="100"/>
      <c r="K431" s="100"/>
      <c r="L431" s="101"/>
      <c r="M431" s="102"/>
      <c r="N431" s="102"/>
      <c r="O431" s="159" t="str">
        <f t="shared" si="18"/>
        <v/>
      </c>
      <c r="P431" s="160" t="str">
        <f>IF(M431&lt;&gt;"",IF(M431&gt;='Bitni podaci'!$B$2,IF(M431&lt;'Bitni podaci'!$C$2,1,2),0),"")</f>
        <v/>
      </c>
      <c r="Q431" s="103"/>
      <c r="R431" s="159" t="str">
        <f t="shared" si="19"/>
        <v/>
      </c>
      <c r="S431" s="115"/>
      <c r="T431" s="154" t="str">
        <f>IF(AND(S431&lt;&gt;"",ISNUMBER(S431)),IF(S431&lt;='Bitni podaci'!$B$1,1,0),"")</f>
        <v/>
      </c>
      <c r="U431" s="165" t="str">
        <f t="shared" si="20"/>
        <v/>
      </c>
    </row>
    <row r="432" spans="1:21" ht="21.95" customHeight="1" x14ac:dyDescent="0.2">
      <c r="A432" s="181" t="str">
        <f>IF(B432&lt;&gt;"",ROWS($A$13:A432)-COUNTBLANK($A$13:A431),"")</f>
        <v/>
      </c>
      <c r="B432" s="97"/>
      <c r="C432" s="97"/>
      <c r="D432" s="97"/>
      <c r="E432" s="98"/>
      <c r="F432" s="99"/>
      <c r="G432" s="100"/>
      <c r="H432" s="100"/>
      <c r="I432" s="100"/>
      <c r="J432" s="100"/>
      <c r="K432" s="100"/>
      <c r="L432" s="101"/>
      <c r="M432" s="102"/>
      <c r="N432" s="102"/>
      <c r="O432" s="159" t="str">
        <f t="shared" si="18"/>
        <v/>
      </c>
      <c r="P432" s="160" t="str">
        <f>IF(M432&lt;&gt;"",IF(M432&gt;='Bitni podaci'!$B$2,IF(M432&lt;'Bitni podaci'!$C$2,1,2),0),"")</f>
        <v/>
      </c>
      <c r="Q432" s="103"/>
      <c r="R432" s="159" t="str">
        <f t="shared" si="19"/>
        <v/>
      </c>
      <c r="S432" s="115"/>
      <c r="T432" s="154" t="str">
        <f>IF(AND(S432&lt;&gt;"",ISNUMBER(S432)),IF(S432&lt;='Bitni podaci'!$B$1,1,0),"")</f>
        <v/>
      </c>
      <c r="U432" s="165" t="str">
        <f t="shared" si="20"/>
        <v/>
      </c>
    </row>
    <row r="433" spans="1:21" ht="21.95" customHeight="1" x14ac:dyDescent="0.2">
      <c r="A433" s="181" t="str">
        <f>IF(B433&lt;&gt;"",ROWS($A$13:A433)-COUNTBLANK($A$13:A432),"")</f>
        <v/>
      </c>
      <c r="B433" s="97"/>
      <c r="C433" s="97"/>
      <c r="D433" s="97"/>
      <c r="E433" s="98"/>
      <c r="F433" s="99"/>
      <c r="G433" s="100"/>
      <c r="H433" s="100"/>
      <c r="I433" s="100"/>
      <c r="J433" s="100"/>
      <c r="K433" s="100"/>
      <c r="L433" s="101"/>
      <c r="M433" s="102"/>
      <c r="N433" s="102"/>
      <c r="O433" s="159" t="str">
        <f t="shared" si="18"/>
        <v/>
      </c>
      <c r="P433" s="160" t="str">
        <f>IF(M433&lt;&gt;"",IF(M433&gt;='Bitni podaci'!$B$2,IF(M433&lt;'Bitni podaci'!$C$2,1,2),0),"")</f>
        <v/>
      </c>
      <c r="Q433" s="103"/>
      <c r="R433" s="159" t="str">
        <f t="shared" si="19"/>
        <v/>
      </c>
      <c r="S433" s="115"/>
      <c r="T433" s="154" t="str">
        <f>IF(AND(S433&lt;&gt;"",ISNUMBER(S433)),IF(S433&lt;='Bitni podaci'!$B$1,1,0),"")</f>
        <v/>
      </c>
      <c r="U433" s="165" t="str">
        <f t="shared" si="20"/>
        <v/>
      </c>
    </row>
    <row r="434" spans="1:21" ht="21.95" customHeight="1" x14ac:dyDescent="0.2">
      <c r="A434" s="181" t="str">
        <f>IF(B434&lt;&gt;"",ROWS($A$13:A434)-COUNTBLANK($A$13:A433),"")</f>
        <v/>
      </c>
      <c r="B434" s="97"/>
      <c r="C434" s="97"/>
      <c r="D434" s="97"/>
      <c r="E434" s="98"/>
      <c r="F434" s="99"/>
      <c r="G434" s="100"/>
      <c r="H434" s="100"/>
      <c r="I434" s="100"/>
      <c r="J434" s="100"/>
      <c r="K434" s="100"/>
      <c r="L434" s="101"/>
      <c r="M434" s="102"/>
      <c r="N434" s="102"/>
      <c r="O434" s="159" t="str">
        <f t="shared" si="18"/>
        <v/>
      </c>
      <c r="P434" s="160" t="str">
        <f>IF(M434&lt;&gt;"",IF(M434&gt;='Bitni podaci'!$B$2,IF(M434&lt;'Bitni podaci'!$C$2,1,2),0),"")</f>
        <v/>
      </c>
      <c r="Q434" s="103"/>
      <c r="R434" s="159" t="str">
        <f t="shared" si="19"/>
        <v/>
      </c>
      <c r="S434" s="115"/>
      <c r="T434" s="154" t="str">
        <f>IF(AND(S434&lt;&gt;"",ISNUMBER(S434)),IF(S434&lt;='Bitni podaci'!$B$1,1,0),"")</f>
        <v/>
      </c>
      <c r="U434" s="165" t="str">
        <f t="shared" si="20"/>
        <v/>
      </c>
    </row>
    <row r="435" spans="1:21" ht="21.95" customHeight="1" x14ac:dyDescent="0.2">
      <c r="A435" s="181" t="str">
        <f>IF(B435&lt;&gt;"",ROWS($A$13:A435)-COUNTBLANK($A$13:A434),"")</f>
        <v/>
      </c>
      <c r="B435" s="97"/>
      <c r="C435" s="97"/>
      <c r="D435" s="97"/>
      <c r="E435" s="98"/>
      <c r="F435" s="99"/>
      <c r="G435" s="100"/>
      <c r="H435" s="100"/>
      <c r="I435" s="100"/>
      <c r="J435" s="100"/>
      <c r="K435" s="100"/>
      <c r="L435" s="101"/>
      <c r="M435" s="102"/>
      <c r="N435" s="102"/>
      <c r="O435" s="159" t="str">
        <f t="shared" si="18"/>
        <v/>
      </c>
      <c r="P435" s="160" t="str">
        <f>IF(M435&lt;&gt;"",IF(M435&gt;='Bitni podaci'!$B$2,IF(M435&lt;'Bitni podaci'!$C$2,1,2),0),"")</f>
        <v/>
      </c>
      <c r="Q435" s="103"/>
      <c r="R435" s="159" t="str">
        <f t="shared" si="19"/>
        <v/>
      </c>
      <c r="S435" s="115"/>
      <c r="T435" s="154" t="str">
        <f>IF(AND(S435&lt;&gt;"",ISNUMBER(S435)),IF(S435&lt;='Bitni podaci'!$B$1,1,0),"")</f>
        <v/>
      </c>
      <c r="U435" s="165" t="str">
        <f t="shared" si="20"/>
        <v/>
      </c>
    </row>
    <row r="436" spans="1:21" ht="21.95" customHeight="1" x14ac:dyDescent="0.2">
      <c r="A436" s="181" t="str">
        <f>IF(B436&lt;&gt;"",ROWS($A$13:A436)-COUNTBLANK($A$13:A435),"")</f>
        <v/>
      </c>
      <c r="B436" s="97"/>
      <c r="C436" s="97"/>
      <c r="D436" s="97"/>
      <c r="E436" s="98"/>
      <c r="F436" s="99"/>
      <c r="G436" s="100"/>
      <c r="H436" s="100"/>
      <c r="I436" s="100"/>
      <c r="J436" s="100"/>
      <c r="K436" s="100"/>
      <c r="L436" s="101"/>
      <c r="M436" s="102"/>
      <c r="N436" s="102"/>
      <c r="O436" s="159" t="str">
        <f t="shared" si="18"/>
        <v/>
      </c>
      <c r="P436" s="160" t="str">
        <f>IF(M436&lt;&gt;"",IF(M436&gt;='Bitni podaci'!$B$2,IF(M436&lt;'Bitni podaci'!$C$2,1,2),0),"")</f>
        <v/>
      </c>
      <c r="Q436" s="103"/>
      <c r="R436" s="159" t="str">
        <f t="shared" si="19"/>
        <v/>
      </c>
      <c r="S436" s="115"/>
      <c r="T436" s="154" t="str">
        <f>IF(AND(S436&lt;&gt;"",ISNUMBER(S436)),IF(S436&lt;='Bitni podaci'!$B$1,1,0),"")</f>
        <v/>
      </c>
      <c r="U436" s="165" t="str">
        <f t="shared" si="20"/>
        <v/>
      </c>
    </row>
    <row r="437" spans="1:21" ht="21.95" customHeight="1" x14ac:dyDescent="0.2">
      <c r="A437" s="181" t="str">
        <f>IF(B437&lt;&gt;"",ROWS($A$13:A437)-COUNTBLANK($A$13:A436),"")</f>
        <v/>
      </c>
      <c r="B437" s="97"/>
      <c r="C437" s="97"/>
      <c r="D437" s="97"/>
      <c r="E437" s="98"/>
      <c r="F437" s="99"/>
      <c r="G437" s="100"/>
      <c r="H437" s="100"/>
      <c r="I437" s="100"/>
      <c r="J437" s="100"/>
      <c r="K437" s="100"/>
      <c r="L437" s="101"/>
      <c r="M437" s="102"/>
      <c r="N437" s="102"/>
      <c r="O437" s="159" t="str">
        <f t="shared" si="18"/>
        <v/>
      </c>
      <c r="P437" s="160" t="str">
        <f>IF(M437&lt;&gt;"",IF(M437&gt;='Bitni podaci'!$B$2,IF(M437&lt;'Bitni podaci'!$C$2,1,2),0),"")</f>
        <v/>
      </c>
      <c r="Q437" s="103"/>
      <c r="R437" s="159" t="str">
        <f t="shared" si="19"/>
        <v/>
      </c>
      <c r="S437" s="115"/>
      <c r="T437" s="154" t="str">
        <f>IF(AND(S437&lt;&gt;"",ISNUMBER(S437)),IF(S437&lt;='Bitni podaci'!$B$1,1,0),"")</f>
        <v/>
      </c>
      <c r="U437" s="165" t="str">
        <f t="shared" si="20"/>
        <v/>
      </c>
    </row>
    <row r="438" spans="1:21" ht="21.95" customHeight="1" x14ac:dyDescent="0.2">
      <c r="A438" s="181" t="str">
        <f>IF(B438&lt;&gt;"",ROWS($A$13:A438)-COUNTBLANK($A$13:A437),"")</f>
        <v/>
      </c>
      <c r="B438" s="97"/>
      <c r="C438" s="97"/>
      <c r="D438" s="97"/>
      <c r="E438" s="98"/>
      <c r="F438" s="99"/>
      <c r="G438" s="100"/>
      <c r="H438" s="100"/>
      <c r="I438" s="100"/>
      <c r="J438" s="100"/>
      <c r="K438" s="100"/>
      <c r="L438" s="101"/>
      <c r="M438" s="102"/>
      <c r="N438" s="102"/>
      <c r="O438" s="159" t="str">
        <f t="shared" si="18"/>
        <v/>
      </c>
      <c r="P438" s="160" t="str">
        <f>IF(M438&lt;&gt;"",IF(M438&gt;='Bitni podaci'!$B$2,IF(M438&lt;'Bitni podaci'!$C$2,1,2),0),"")</f>
        <v/>
      </c>
      <c r="Q438" s="103"/>
      <c r="R438" s="159" t="str">
        <f t="shared" si="19"/>
        <v/>
      </c>
      <c r="S438" s="115"/>
      <c r="T438" s="154" t="str">
        <f>IF(AND(S438&lt;&gt;"",ISNUMBER(S438)),IF(S438&lt;='Bitni podaci'!$B$1,1,0),"")</f>
        <v/>
      </c>
      <c r="U438" s="165" t="str">
        <f t="shared" si="20"/>
        <v/>
      </c>
    </row>
    <row r="439" spans="1:21" ht="21.95" customHeight="1" x14ac:dyDescent="0.2">
      <c r="A439" s="181" t="str">
        <f>IF(B439&lt;&gt;"",ROWS($A$13:A439)-COUNTBLANK($A$13:A438),"")</f>
        <v/>
      </c>
      <c r="B439" s="97"/>
      <c r="C439" s="97"/>
      <c r="D439" s="97"/>
      <c r="E439" s="98"/>
      <c r="F439" s="99"/>
      <c r="G439" s="100"/>
      <c r="H439" s="100"/>
      <c r="I439" s="100"/>
      <c r="J439" s="100"/>
      <c r="K439" s="100"/>
      <c r="L439" s="101"/>
      <c r="M439" s="102"/>
      <c r="N439" s="102"/>
      <c r="O439" s="159" t="str">
        <f t="shared" si="18"/>
        <v/>
      </c>
      <c r="P439" s="160" t="str">
        <f>IF(M439&lt;&gt;"",IF(M439&gt;='Bitni podaci'!$B$2,IF(M439&lt;'Bitni podaci'!$C$2,1,2),0),"")</f>
        <v/>
      </c>
      <c r="Q439" s="103"/>
      <c r="R439" s="159" t="str">
        <f t="shared" si="19"/>
        <v/>
      </c>
      <c r="S439" s="115"/>
      <c r="T439" s="154" t="str">
        <f>IF(AND(S439&lt;&gt;"",ISNUMBER(S439)),IF(S439&lt;='Bitni podaci'!$B$1,1,0),"")</f>
        <v/>
      </c>
      <c r="U439" s="165" t="str">
        <f t="shared" si="20"/>
        <v/>
      </c>
    </row>
    <row r="440" spans="1:21" ht="21.95" customHeight="1" x14ac:dyDescent="0.2">
      <c r="A440" s="181" t="str">
        <f>IF(B440&lt;&gt;"",ROWS($A$13:A440)-COUNTBLANK($A$13:A439),"")</f>
        <v/>
      </c>
      <c r="B440" s="97"/>
      <c r="C440" s="97"/>
      <c r="D440" s="97"/>
      <c r="E440" s="98"/>
      <c r="F440" s="99"/>
      <c r="G440" s="100"/>
      <c r="H440" s="100"/>
      <c r="I440" s="100"/>
      <c r="J440" s="100"/>
      <c r="K440" s="100"/>
      <c r="L440" s="101"/>
      <c r="M440" s="102"/>
      <c r="N440" s="102"/>
      <c r="O440" s="159" t="str">
        <f t="shared" si="18"/>
        <v/>
      </c>
      <c r="P440" s="160" t="str">
        <f>IF(M440&lt;&gt;"",IF(M440&gt;='Bitni podaci'!$B$2,IF(M440&lt;'Bitni podaci'!$C$2,1,2),0),"")</f>
        <v/>
      </c>
      <c r="Q440" s="103"/>
      <c r="R440" s="159" t="str">
        <f t="shared" si="19"/>
        <v/>
      </c>
      <c r="S440" s="115"/>
      <c r="T440" s="154" t="str">
        <f>IF(AND(S440&lt;&gt;"",ISNUMBER(S440)),IF(S440&lt;='Bitni podaci'!$B$1,1,0),"")</f>
        <v/>
      </c>
      <c r="U440" s="165" t="str">
        <f t="shared" si="20"/>
        <v/>
      </c>
    </row>
    <row r="441" spans="1:21" ht="21.95" customHeight="1" x14ac:dyDescent="0.2">
      <c r="A441" s="181" t="str">
        <f>IF(B441&lt;&gt;"",ROWS($A$13:A441)-COUNTBLANK($A$13:A440),"")</f>
        <v/>
      </c>
      <c r="B441" s="97"/>
      <c r="C441" s="97"/>
      <c r="D441" s="97"/>
      <c r="E441" s="98"/>
      <c r="F441" s="99"/>
      <c r="G441" s="100"/>
      <c r="H441" s="100"/>
      <c r="I441" s="100"/>
      <c r="J441" s="100"/>
      <c r="K441" s="100"/>
      <c r="L441" s="101"/>
      <c r="M441" s="102"/>
      <c r="N441" s="102"/>
      <c r="O441" s="159" t="str">
        <f t="shared" si="18"/>
        <v/>
      </c>
      <c r="P441" s="160" t="str">
        <f>IF(M441&lt;&gt;"",IF(M441&gt;='Bitni podaci'!$B$2,IF(M441&lt;'Bitni podaci'!$C$2,1,2),0),"")</f>
        <v/>
      </c>
      <c r="Q441" s="103"/>
      <c r="R441" s="159" t="str">
        <f t="shared" si="19"/>
        <v/>
      </c>
      <c r="S441" s="115"/>
      <c r="T441" s="154" t="str">
        <f>IF(AND(S441&lt;&gt;"",ISNUMBER(S441)),IF(S441&lt;='Bitni podaci'!$B$1,1,0),"")</f>
        <v/>
      </c>
      <c r="U441" s="165" t="str">
        <f t="shared" si="20"/>
        <v/>
      </c>
    </row>
    <row r="442" spans="1:21" ht="21.95" customHeight="1" x14ac:dyDescent="0.2">
      <c r="A442" s="181" t="str">
        <f>IF(B442&lt;&gt;"",ROWS($A$13:A442)-COUNTBLANK($A$13:A441),"")</f>
        <v/>
      </c>
      <c r="B442" s="97"/>
      <c r="C442" s="97"/>
      <c r="D442" s="97"/>
      <c r="E442" s="98"/>
      <c r="F442" s="99"/>
      <c r="G442" s="100"/>
      <c r="H442" s="100"/>
      <c r="I442" s="100"/>
      <c r="J442" s="100"/>
      <c r="K442" s="100"/>
      <c r="L442" s="101"/>
      <c r="M442" s="102"/>
      <c r="N442" s="102"/>
      <c r="O442" s="159" t="str">
        <f t="shared" si="18"/>
        <v/>
      </c>
      <c r="P442" s="160" t="str">
        <f>IF(M442&lt;&gt;"",IF(M442&gt;='Bitni podaci'!$B$2,IF(M442&lt;'Bitni podaci'!$C$2,1,2),0),"")</f>
        <v/>
      </c>
      <c r="Q442" s="103"/>
      <c r="R442" s="159" t="str">
        <f t="shared" si="19"/>
        <v/>
      </c>
      <c r="S442" s="115"/>
      <c r="T442" s="154" t="str">
        <f>IF(AND(S442&lt;&gt;"",ISNUMBER(S442)),IF(S442&lt;='Bitni podaci'!$B$1,1,0),"")</f>
        <v/>
      </c>
      <c r="U442" s="165" t="str">
        <f t="shared" si="20"/>
        <v/>
      </c>
    </row>
    <row r="443" spans="1:21" ht="21.95" customHeight="1" x14ac:dyDescent="0.2">
      <c r="A443" s="181" t="str">
        <f>IF(B443&lt;&gt;"",ROWS($A$13:A443)-COUNTBLANK($A$13:A442),"")</f>
        <v/>
      </c>
      <c r="B443" s="97"/>
      <c r="C443" s="97"/>
      <c r="D443" s="97"/>
      <c r="E443" s="98"/>
      <c r="F443" s="99"/>
      <c r="G443" s="100"/>
      <c r="H443" s="100"/>
      <c r="I443" s="100"/>
      <c r="J443" s="100"/>
      <c r="K443" s="100"/>
      <c r="L443" s="101"/>
      <c r="M443" s="102"/>
      <c r="N443" s="102"/>
      <c r="O443" s="159" t="str">
        <f t="shared" si="18"/>
        <v/>
      </c>
      <c r="P443" s="160" t="str">
        <f>IF(M443&lt;&gt;"",IF(M443&gt;='Bitni podaci'!$B$2,IF(M443&lt;'Bitni podaci'!$C$2,1,2),0),"")</f>
        <v/>
      </c>
      <c r="Q443" s="103"/>
      <c r="R443" s="159" t="str">
        <f t="shared" si="19"/>
        <v/>
      </c>
      <c r="S443" s="115"/>
      <c r="T443" s="154" t="str">
        <f>IF(AND(S443&lt;&gt;"",ISNUMBER(S443)),IF(S443&lt;='Bitni podaci'!$B$1,1,0),"")</f>
        <v/>
      </c>
      <c r="U443" s="165" t="str">
        <f t="shared" si="20"/>
        <v/>
      </c>
    </row>
    <row r="444" spans="1:21" ht="21.95" customHeight="1" x14ac:dyDescent="0.2">
      <c r="A444" s="181" t="str">
        <f>IF(B444&lt;&gt;"",ROWS($A$13:A444)-COUNTBLANK($A$13:A443),"")</f>
        <v/>
      </c>
      <c r="B444" s="97"/>
      <c r="C444" s="97"/>
      <c r="D444" s="97"/>
      <c r="E444" s="98"/>
      <c r="F444" s="99"/>
      <c r="G444" s="100"/>
      <c r="H444" s="100"/>
      <c r="I444" s="100"/>
      <c r="J444" s="100"/>
      <c r="K444" s="100"/>
      <c r="L444" s="101"/>
      <c r="M444" s="102"/>
      <c r="N444" s="102"/>
      <c r="O444" s="159" t="str">
        <f t="shared" si="18"/>
        <v/>
      </c>
      <c r="P444" s="160" t="str">
        <f>IF(M444&lt;&gt;"",IF(M444&gt;='Bitni podaci'!$B$2,IF(M444&lt;'Bitni podaci'!$C$2,1,2),0),"")</f>
        <v/>
      </c>
      <c r="Q444" s="103"/>
      <c r="R444" s="159" t="str">
        <f t="shared" si="19"/>
        <v/>
      </c>
      <c r="S444" s="115"/>
      <c r="T444" s="154" t="str">
        <f>IF(AND(S444&lt;&gt;"",ISNUMBER(S444)),IF(S444&lt;='Bitni podaci'!$B$1,1,0),"")</f>
        <v/>
      </c>
      <c r="U444" s="165" t="str">
        <f t="shared" si="20"/>
        <v/>
      </c>
    </row>
    <row r="445" spans="1:21" ht="21.95" customHeight="1" x14ac:dyDescent="0.2">
      <c r="A445" s="181" t="str">
        <f>IF(B445&lt;&gt;"",ROWS($A$13:A445)-COUNTBLANK($A$13:A444),"")</f>
        <v/>
      </c>
      <c r="B445" s="97"/>
      <c r="C445" s="97"/>
      <c r="D445" s="97"/>
      <c r="E445" s="98"/>
      <c r="F445" s="99"/>
      <c r="G445" s="100"/>
      <c r="H445" s="100"/>
      <c r="I445" s="100"/>
      <c r="J445" s="100"/>
      <c r="K445" s="100"/>
      <c r="L445" s="101"/>
      <c r="M445" s="102"/>
      <c r="N445" s="102"/>
      <c r="O445" s="159" t="str">
        <f t="shared" si="18"/>
        <v/>
      </c>
      <c r="P445" s="160" t="str">
        <f>IF(M445&lt;&gt;"",IF(M445&gt;='Bitni podaci'!$B$2,IF(M445&lt;'Bitni podaci'!$C$2,1,2),0),"")</f>
        <v/>
      </c>
      <c r="Q445" s="103"/>
      <c r="R445" s="159" t="str">
        <f t="shared" si="19"/>
        <v/>
      </c>
      <c r="S445" s="115"/>
      <c r="T445" s="154" t="str">
        <f>IF(AND(S445&lt;&gt;"",ISNUMBER(S445)),IF(S445&lt;='Bitni podaci'!$B$1,1,0),"")</f>
        <v/>
      </c>
      <c r="U445" s="165" t="str">
        <f t="shared" si="20"/>
        <v/>
      </c>
    </row>
    <row r="446" spans="1:21" ht="21.95" customHeight="1" x14ac:dyDescent="0.2">
      <c r="A446" s="181" t="str">
        <f>IF(B446&lt;&gt;"",ROWS($A$13:A446)-COUNTBLANK($A$13:A445),"")</f>
        <v/>
      </c>
      <c r="B446" s="97"/>
      <c r="C446" s="97"/>
      <c r="D446" s="97"/>
      <c r="E446" s="98"/>
      <c r="F446" s="99"/>
      <c r="G446" s="100"/>
      <c r="H446" s="100"/>
      <c r="I446" s="100"/>
      <c r="J446" s="100"/>
      <c r="K446" s="100"/>
      <c r="L446" s="101"/>
      <c r="M446" s="102"/>
      <c r="N446" s="102"/>
      <c r="O446" s="159" t="str">
        <f t="shared" si="18"/>
        <v/>
      </c>
      <c r="P446" s="160" t="str">
        <f>IF(M446&lt;&gt;"",IF(M446&gt;='Bitni podaci'!$B$2,IF(M446&lt;'Bitni podaci'!$C$2,1,2),0),"")</f>
        <v/>
      </c>
      <c r="Q446" s="103"/>
      <c r="R446" s="159" t="str">
        <f t="shared" si="19"/>
        <v/>
      </c>
      <c r="S446" s="115"/>
      <c r="T446" s="154" t="str">
        <f>IF(AND(S446&lt;&gt;"",ISNUMBER(S446)),IF(S446&lt;='Bitni podaci'!$B$1,1,0),"")</f>
        <v/>
      </c>
      <c r="U446" s="165" t="str">
        <f t="shared" si="20"/>
        <v/>
      </c>
    </row>
    <row r="447" spans="1:21" ht="21.95" customHeight="1" x14ac:dyDescent="0.2">
      <c r="A447" s="181" t="str">
        <f>IF(B447&lt;&gt;"",ROWS($A$13:A447)-COUNTBLANK($A$13:A446),"")</f>
        <v/>
      </c>
      <c r="B447" s="97"/>
      <c r="C447" s="97"/>
      <c r="D447" s="97"/>
      <c r="E447" s="98"/>
      <c r="F447" s="99"/>
      <c r="G447" s="100"/>
      <c r="H447" s="100"/>
      <c r="I447" s="100"/>
      <c r="J447" s="100"/>
      <c r="K447" s="100"/>
      <c r="L447" s="101"/>
      <c r="M447" s="102"/>
      <c r="N447" s="102"/>
      <c r="O447" s="159" t="str">
        <f t="shared" si="18"/>
        <v/>
      </c>
      <c r="P447" s="160" t="str">
        <f>IF(M447&lt;&gt;"",IF(M447&gt;='Bitni podaci'!$B$2,IF(M447&lt;'Bitni podaci'!$C$2,1,2),0),"")</f>
        <v/>
      </c>
      <c r="Q447" s="103"/>
      <c r="R447" s="159" t="str">
        <f t="shared" si="19"/>
        <v/>
      </c>
      <c r="S447" s="115"/>
      <c r="T447" s="154" t="str">
        <f>IF(AND(S447&lt;&gt;"",ISNUMBER(S447)),IF(S447&lt;='Bitni podaci'!$B$1,1,0),"")</f>
        <v/>
      </c>
      <c r="U447" s="165" t="str">
        <f t="shared" si="20"/>
        <v/>
      </c>
    </row>
    <row r="448" spans="1:21" ht="21.95" customHeight="1" x14ac:dyDescent="0.2">
      <c r="A448" s="181" t="str">
        <f>IF(B448&lt;&gt;"",ROWS($A$13:A448)-COUNTBLANK($A$13:A447),"")</f>
        <v/>
      </c>
      <c r="B448" s="97"/>
      <c r="C448" s="97"/>
      <c r="D448" s="97"/>
      <c r="E448" s="98"/>
      <c r="F448" s="99"/>
      <c r="G448" s="100"/>
      <c r="H448" s="100"/>
      <c r="I448" s="100"/>
      <c r="J448" s="100"/>
      <c r="K448" s="100"/>
      <c r="L448" s="101"/>
      <c r="M448" s="102"/>
      <c r="N448" s="102"/>
      <c r="O448" s="159" t="str">
        <f t="shared" si="18"/>
        <v/>
      </c>
      <c r="P448" s="160" t="str">
        <f>IF(M448&lt;&gt;"",IF(M448&gt;='Bitni podaci'!$B$2,IF(M448&lt;'Bitni podaci'!$C$2,1,2),0),"")</f>
        <v/>
      </c>
      <c r="Q448" s="103"/>
      <c r="R448" s="159" t="str">
        <f t="shared" si="19"/>
        <v/>
      </c>
      <c r="S448" s="115"/>
      <c r="T448" s="154" t="str">
        <f>IF(AND(S448&lt;&gt;"",ISNUMBER(S448)),IF(S448&lt;='Bitni podaci'!$B$1,1,0),"")</f>
        <v/>
      </c>
      <c r="U448" s="165" t="str">
        <f t="shared" si="20"/>
        <v/>
      </c>
    </row>
    <row r="449" spans="1:21" ht="21.95" customHeight="1" x14ac:dyDescent="0.2">
      <c r="A449" s="181" t="str">
        <f>IF(B449&lt;&gt;"",ROWS($A$13:A449)-COUNTBLANK($A$13:A448),"")</f>
        <v/>
      </c>
      <c r="B449" s="97"/>
      <c r="C449" s="97"/>
      <c r="D449" s="97"/>
      <c r="E449" s="98"/>
      <c r="F449" s="99"/>
      <c r="G449" s="100"/>
      <c r="H449" s="100"/>
      <c r="I449" s="100"/>
      <c r="J449" s="100"/>
      <c r="K449" s="100"/>
      <c r="L449" s="101"/>
      <c r="M449" s="102"/>
      <c r="N449" s="102"/>
      <c r="O449" s="159" t="str">
        <f t="shared" si="18"/>
        <v/>
      </c>
      <c r="P449" s="160" t="str">
        <f>IF(M449&lt;&gt;"",IF(M449&gt;='Bitni podaci'!$B$2,IF(M449&lt;'Bitni podaci'!$C$2,1,2),0),"")</f>
        <v/>
      </c>
      <c r="Q449" s="103"/>
      <c r="R449" s="159" t="str">
        <f t="shared" si="19"/>
        <v/>
      </c>
      <c r="S449" s="115"/>
      <c r="T449" s="154" t="str">
        <f>IF(AND(S449&lt;&gt;"",ISNUMBER(S449)),IF(S449&lt;='Bitni podaci'!$B$1,1,0),"")</f>
        <v/>
      </c>
      <c r="U449" s="165" t="str">
        <f t="shared" si="20"/>
        <v/>
      </c>
    </row>
    <row r="450" spans="1:21" ht="21.95" customHeight="1" x14ac:dyDescent="0.2">
      <c r="A450" s="181" t="str">
        <f>IF(B450&lt;&gt;"",ROWS($A$13:A450)-COUNTBLANK($A$13:A449),"")</f>
        <v/>
      </c>
      <c r="B450" s="97"/>
      <c r="C450" s="97"/>
      <c r="D450" s="97"/>
      <c r="E450" s="98"/>
      <c r="F450" s="99"/>
      <c r="G450" s="100"/>
      <c r="H450" s="100"/>
      <c r="I450" s="100"/>
      <c r="J450" s="100"/>
      <c r="K450" s="100"/>
      <c r="L450" s="101"/>
      <c r="M450" s="102"/>
      <c r="N450" s="102"/>
      <c r="O450" s="159" t="str">
        <f t="shared" si="18"/>
        <v/>
      </c>
      <c r="P450" s="160" t="str">
        <f>IF(M450&lt;&gt;"",IF(M450&gt;='Bitni podaci'!$B$2,IF(M450&lt;'Bitni podaci'!$C$2,1,2),0),"")</f>
        <v/>
      </c>
      <c r="Q450" s="103"/>
      <c r="R450" s="159" t="str">
        <f t="shared" si="19"/>
        <v/>
      </c>
      <c r="S450" s="115"/>
      <c r="T450" s="154" t="str">
        <f>IF(AND(S450&lt;&gt;"",ISNUMBER(S450)),IF(S450&lt;='Bitni podaci'!$B$1,1,0),"")</f>
        <v/>
      </c>
      <c r="U450" s="165" t="str">
        <f t="shared" si="20"/>
        <v/>
      </c>
    </row>
    <row r="451" spans="1:21" ht="21.95" customHeight="1" x14ac:dyDescent="0.2">
      <c r="A451" s="181" t="str">
        <f>IF(B451&lt;&gt;"",ROWS($A$13:A451)-COUNTBLANK($A$13:A450),"")</f>
        <v/>
      </c>
      <c r="B451" s="97"/>
      <c r="C451" s="97"/>
      <c r="D451" s="97"/>
      <c r="E451" s="98"/>
      <c r="F451" s="99"/>
      <c r="G451" s="100"/>
      <c r="H451" s="100"/>
      <c r="I451" s="100"/>
      <c r="J451" s="100"/>
      <c r="K451" s="100"/>
      <c r="L451" s="101"/>
      <c r="M451" s="102"/>
      <c r="N451" s="102"/>
      <c r="O451" s="159" t="str">
        <f t="shared" si="18"/>
        <v/>
      </c>
      <c r="P451" s="160" t="str">
        <f>IF(M451&lt;&gt;"",IF(M451&gt;='Bitni podaci'!$B$2,IF(M451&lt;'Bitni podaci'!$C$2,1,2),0),"")</f>
        <v/>
      </c>
      <c r="Q451" s="103"/>
      <c r="R451" s="159" t="str">
        <f t="shared" si="19"/>
        <v/>
      </c>
      <c r="S451" s="115"/>
      <c r="T451" s="154" t="str">
        <f>IF(AND(S451&lt;&gt;"",ISNUMBER(S451)),IF(S451&lt;='Bitni podaci'!$B$1,1,0),"")</f>
        <v/>
      </c>
      <c r="U451" s="165" t="str">
        <f t="shared" si="20"/>
        <v/>
      </c>
    </row>
    <row r="452" spans="1:21" ht="21.95" customHeight="1" x14ac:dyDescent="0.2">
      <c r="A452" s="181" t="str">
        <f>IF(B452&lt;&gt;"",ROWS($A$13:A452)-COUNTBLANK($A$13:A451),"")</f>
        <v/>
      </c>
      <c r="B452" s="97"/>
      <c r="C452" s="97"/>
      <c r="D452" s="97"/>
      <c r="E452" s="98"/>
      <c r="F452" s="99"/>
      <c r="G452" s="100"/>
      <c r="H452" s="100"/>
      <c r="I452" s="100"/>
      <c r="J452" s="100"/>
      <c r="K452" s="100"/>
      <c r="L452" s="101"/>
      <c r="M452" s="102"/>
      <c r="N452" s="102"/>
      <c r="O452" s="159" t="str">
        <f t="shared" si="18"/>
        <v/>
      </c>
      <c r="P452" s="160" t="str">
        <f>IF(M452&lt;&gt;"",IF(M452&gt;='Bitni podaci'!$B$2,IF(M452&lt;'Bitni podaci'!$C$2,1,2),0),"")</f>
        <v/>
      </c>
      <c r="Q452" s="103"/>
      <c r="R452" s="159" t="str">
        <f t="shared" si="19"/>
        <v/>
      </c>
      <c r="S452" s="115"/>
      <c r="T452" s="154" t="str">
        <f>IF(AND(S452&lt;&gt;"",ISNUMBER(S452)),IF(S452&lt;='Bitni podaci'!$B$1,1,0),"")</f>
        <v/>
      </c>
      <c r="U452" s="165" t="str">
        <f t="shared" si="20"/>
        <v/>
      </c>
    </row>
    <row r="453" spans="1:21" ht="21.95" customHeight="1" x14ac:dyDescent="0.2">
      <c r="A453" s="181" t="str">
        <f>IF(B453&lt;&gt;"",ROWS($A$13:A453)-COUNTBLANK($A$13:A452),"")</f>
        <v/>
      </c>
      <c r="B453" s="97"/>
      <c r="C453" s="97"/>
      <c r="D453" s="97"/>
      <c r="E453" s="98"/>
      <c r="F453" s="99"/>
      <c r="G453" s="100"/>
      <c r="H453" s="100"/>
      <c r="I453" s="100"/>
      <c r="J453" s="100"/>
      <c r="K453" s="100"/>
      <c r="L453" s="101"/>
      <c r="M453" s="102"/>
      <c r="N453" s="102"/>
      <c r="O453" s="159" t="str">
        <f t="shared" si="18"/>
        <v/>
      </c>
      <c r="P453" s="160" t="str">
        <f>IF(M453&lt;&gt;"",IF(M453&gt;='Bitni podaci'!$B$2,IF(M453&lt;'Bitni podaci'!$C$2,1,2),0),"")</f>
        <v/>
      </c>
      <c r="Q453" s="103"/>
      <c r="R453" s="159" t="str">
        <f t="shared" si="19"/>
        <v/>
      </c>
      <c r="S453" s="115"/>
      <c r="T453" s="154" t="str">
        <f>IF(AND(S453&lt;&gt;"",ISNUMBER(S453)),IF(S453&lt;='Bitni podaci'!$B$1,1,0),"")</f>
        <v/>
      </c>
      <c r="U453" s="165" t="str">
        <f t="shared" si="20"/>
        <v/>
      </c>
    </row>
    <row r="454" spans="1:21" ht="21.95" customHeight="1" x14ac:dyDescent="0.2">
      <c r="A454" s="181" t="str">
        <f>IF(B454&lt;&gt;"",ROWS($A$13:A454)-COUNTBLANK($A$13:A453),"")</f>
        <v/>
      </c>
      <c r="B454" s="97"/>
      <c r="C454" s="97"/>
      <c r="D454" s="97"/>
      <c r="E454" s="98"/>
      <c r="F454" s="99"/>
      <c r="G454" s="100"/>
      <c r="H454" s="100"/>
      <c r="I454" s="100"/>
      <c r="J454" s="100"/>
      <c r="K454" s="100"/>
      <c r="L454" s="101"/>
      <c r="M454" s="102"/>
      <c r="N454" s="102"/>
      <c r="O454" s="159" t="str">
        <f t="shared" si="18"/>
        <v/>
      </c>
      <c r="P454" s="160" t="str">
        <f>IF(M454&lt;&gt;"",IF(M454&gt;='Bitni podaci'!$B$2,IF(M454&lt;'Bitni podaci'!$C$2,1,2),0),"")</f>
        <v/>
      </c>
      <c r="Q454" s="103"/>
      <c r="R454" s="159" t="str">
        <f t="shared" si="19"/>
        <v/>
      </c>
      <c r="S454" s="115"/>
      <c r="T454" s="154" t="str">
        <f>IF(AND(S454&lt;&gt;"",ISNUMBER(S454)),IF(S454&lt;='Bitni podaci'!$B$1,1,0),"")</f>
        <v/>
      </c>
      <c r="U454" s="165" t="str">
        <f t="shared" si="20"/>
        <v/>
      </c>
    </row>
    <row r="455" spans="1:21" ht="21.95" customHeight="1" x14ac:dyDescent="0.2">
      <c r="A455" s="181" t="str">
        <f>IF(B455&lt;&gt;"",ROWS($A$13:A455)-COUNTBLANK($A$13:A454),"")</f>
        <v/>
      </c>
      <c r="B455" s="97"/>
      <c r="C455" s="97"/>
      <c r="D455" s="97"/>
      <c r="E455" s="98"/>
      <c r="F455" s="99"/>
      <c r="G455" s="100"/>
      <c r="H455" s="100"/>
      <c r="I455" s="100"/>
      <c r="J455" s="100"/>
      <c r="K455" s="100"/>
      <c r="L455" s="101"/>
      <c r="M455" s="102"/>
      <c r="N455" s="102"/>
      <c r="O455" s="159" t="str">
        <f t="shared" si="18"/>
        <v/>
      </c>
      <c r="P455" s="160" t="str">
        <f>IF(M455&lt;&gt;"",IF(M455&gt;='Bitni podaci'!$B$2,IF(M455&lt;'Bitni podaci'!$C$2,1,2),0),"")</f>
        <v/>
      </c>
      <c r="Q455" s="103"/>
      <c r="R455" s="159" t="str">
        <f t="shared" si="19"/>
        <v/>
      </c>
      <c r="S455" s="115"/>
      <c r="T455" s="154" t="str">
        <f>IF(AND(S455&lt;&gt;"",ISNUMBER(S455)),IF(S455&lt;='Bitni podaci'!$B$1,1,0),"")</f>
        <v/>
      </c>
      <c r="U455" s="165" t="str">
        <f t="shared" si="20"/>
        <v/>
      </c>
    </row>
    <row r="456" spans="1:21" ht="21.95" customHeight="1" x14ac:dyDescent="0.2">
      <c r="A456" s="181" t="str">
        <f>IF(B456&lt;&gt;"",ROWS($A$13:A456)-COUNTBLANK($A$13:A455),"")</f>
        <v/>
      </c>
      <c r="B456" s="97"/>
      <c r="C456" s="97"/>
      <c r="D456" s="97"/>
      <c r="E456" s="98"/>
      <c r="F456" s="99"/>
      <c r="G456" s="100"/>
      <c r="H456" s="100"/>
      <c r="I456" s="100"/>
      <c r="J456" s="100"/>
      <c r="K456" s="100"/>
      <c r="L456" s="101"/>
      <c r="M456" s="102"/>
      <c r="N456" s="102"/>
      <c r="O456" s="159" t="str">
        <f t="shared" si="18"/>
        <v/>
      </c>
      <c r="P456" s="160" t="str">
        <f>IF(M456&lt;&gt;"",IF(M456&gt;='Bitni podaci'!$B$2,IF(M456&lt;'Bitni podaci'!$C$2,1,2),0),"")</f>
        <v/>
      </c>
      <c r="Q456" s="103"/>
      <c r="R456" s="159" t="str">
        <f t="shared" si="19"/>
        <v/>
      </c>
      <c r="S456" s="115"/>
      <c r="T456" s="154" t="str">
        <f>IF(AND(S456&lt;&gt;"",ISNUMBER(S456)),IF(S456&lt;='Bitni podaci'!$B$1,1,0),"")</f>
        <v/>
      </c>
      <c r="U456" s="165" t="str">
        <f t="shared" si="20"/>
        <v/>
      </c>
    </row>
    <row r="457" spans="1:21" ht="21.95" customHeight="1" x14ac:dyDescent="0.2">
      <c r="A457" s="181" t="str">
        <f>IF(B457&lt;&gt;"",ROWS($A$13:A457)-COUNTBLANK($A$13:A456),"")</f>
        <v/>
      </c>
      <c r="B457" s="97"/>
      <c r="C457" s="97"/>
      <c r="D457" s="97"/>
      <c r="E457" s="98"/>
      <c r="F457" s="99"/>
      <c r="G457" s="100"/>
      <c r="H457" s="100"/>
      <c r="I457" s="100"/>
      <c r="J457" s="100"/>
      <c r="K457" s="100"/>
      <c r="L457" s="101"/>
      <c r="M457" s="102"/>
      <c r="N457" s="102"/>
      <c r="O457" s="159" t="str">
        <f t="shared" si="18"/>
        <v/>
      </c>
      <c r="P457" s="160" t="str">
        <f>IF(M457&lt;&gt;"",IF(M457&gt;='Bitni podaci'!$B$2,IF(M457&lt;'Bitni podaci'!$C$2,1,2),0),"")</f>
        <v/>
      </c>
      <c r="Q457" s="103"/>
      <c r="R457" s="159" t="str">
        <f t="shared" si="19"/>
        <v/>
      </c>
      <c r="S457" s="115"/>
      <c r="T457" s="154" t="str">
        <f>IF(AND(S457&lt;&gt;"",ISNUMBER(S457)),IF(S457&lt;='Bitni podaci'!$B$1,1,0),"")</f>
        <v/>
      </c>
      <c r="U457" s="165" t="str">
        <f t="shared" si="20"/>
        <v/>
      </c>
    </row>
    <row r="458" spans="1:21" ht="21.95" customHeight="1" x14ac:dyDescent="0.2">
      <c r="A458" s="181" t="str">
        <f>IF(B458&lt;&gt;"",ROWS($A$13:A458)-COUNTBLANK($A$13:A457),"")</f>
        <v/>
      </c>
      <c r="B458" s="97"/>
      <c r="C458" s="97"/>
      <c r="D458" s="97"/>
      <c r="E458" s="98"/>
      <c r="F458" s="99"/>
      <c r="G458" s="100"/>
      <c r="H458" s="100"/>
      <c r="I458" s="100"/>
      <c r="J458" s="100"/>
      <c r="K458" s="100"/>
      <c r="L458" s="101"/>
      <c r="M458" s="102"/>
      <c r="N458" s="102"/>
      <c r="O458" s="159" t="str">
        <f t="shared" si="18"/>
        <v/>
      </c>
      <c r="P458" s="160" t="str">
        <f>IF(M458&lt;&gt;"",IF(M458&gt;='Bitni podaci'!$B$2,IF(M458&lt;'Bitni podaci'!$C$2,1,2),0),"")</f>
        <v/>
      </c>
      <c r="Q458" s="103"/>
      <c r="R458" s="159" t="str">
        <f t="shared" si="19"/>
        <v/>
      </c>
      <c r="S458" s="115"/>
      <c r="T458" s="154" t="str">
        <f>IF(AND(S458&lt;&gt;"",ISNUMBER(S458)),IF(S458&lt;='Bitni podaci'!$B$1,1,0),"")</f>
        <v/>
      </c>
      <c r="U458" s="165" t="str">
        <f t="shared" si="20"/>
        <v/>
      </c>
    </row>
    <row r="459" spans="1:21" ht="21.95" customHeight="1" x14ac:dyDescent="0.2">
      <c r="A459" s="181" t="str">
        <f>IF(B459&lt;&gt;"",ROWS($A$13:A459)-COUNTBLANK($A$13:A458),"")</f>
        <v/>
      </c>
      <c r="B459" s="97"/>
      <c r="C459" s="97"/>
      <c r="D459" s="97"/>
      <c r="E459" s="98"/>
      <c r="F459" s="99"/>
      <c r="G459" s="100"/>
      <c r="H459" s="100"/>
      <c r="I459" s="100"/>
      <c r="J459" s="100"/>
      <c r="K459" s="100"/>
      <c r="L459" s="101"/>
      <c r="M459" s="102"/>
      <c r="N459" s="102"/>
      <c r="O459" s="159" t="str">
        <f t="shared" si="18"/>
        <v/>
      </c>
      <c r="P459" s="160" t="str">
        <f>IF(M459&lt;&gt;"",IF(M459&gt;='Bitni podaci'!$B$2,IF(M459&lt;'Bitni podaci'!$C$2,1,2),0),"")</f>
        <v/>
      </c>
      <c r="Q459" s="103"/>
      <c r="R459" s="159" t="str">
        <f t="shared" si="19"/>
        <v/>
      </c>
      <c r="S459" s="115"/>
      <c r="T459" s="154" t="str">
        <f>IF(AND(S459&lt;&gt;"",ISNUMBER(S459)),IF(S459&lt;='Bitni podaci'!$B$1,1,0),"")</f>
        <v/>
      </c>
      <c r="U459" s="165" t="str">
        <f t="shared" si="20"/>
        <v/>
      </c>
    </row>
    <row r="460" spans="1:21" ht="21.95" customHeight="1" x14ac:dyDescent="0.2">
      <c r="A460" s="181" t="str">
        <f>IF(B460&lt;&gt;"",ROWS($A$13:A460)-COUNTBLANK($A$13:A459),"")</f>
        <v/>
      </c>
      <c r="B460" s="97"/>
      <c r="C460" s="97"/>
      <c r="D460" s="97"/>
      <c r="E460" s="98"/>
      <c r="F460" s="99"/>
      <c r="G460" s="100"/>
      <c r="H460" s="100"/>
      <c r="I460" s="100"/>
      <c r="J460" s="100"/>
      <c r="K460" s="100"/>
      <c r="L460" s="101"/>
      <c r="M460" s="102"/>
      <c r="N460" s="102"/>
      <c r="O460" s="159" t="str">
        <f t="shared" si="18"/>
        <v/>
      </c>
      <c r="P460" s="160" t="str">
        <f>IF(M460&lt;&gt;"",IF(M460&gt;='Bitni podaci'!$B$2,IF(M460&lt;'Bitni podaci'!$C$2,1,2),0),"")</f>
        <v/>
      </c>
      <c r="Q460" s="103"/>
      <c r="R460" s="159" t="str">
        <f t="shared" si="19"/>
        <v/>
      </c>
      <c r="S460" s="115"/>
      <c r="T460" s="154" t="str">
        <f>IF(AND(S460&lt;&gt;"",ISNUMBER(S460)),IF(S460&lt;='Bitni podaci'!$B$1,1,0),"")</f>
        <v/>
      </c>
      <c r="U460" s="165" t="str">
        <f t="shared" si="20"/>
        <v/>
      </c>
    </row>
    <row r="461" spans="1:21" ht="21.95" customHeight="1" x14ac:dyDescent="0.2">
      <c r="A461" s="181" t="str">
        <f>IF(B461&lt;&gt;"",ROWS($A$13:A461)-COUNTBLANK($A$13:A460),"")</f>
        <v/>
      </c>
      <c r="B461" s="97"/>
      <c r="C461" s="97"/>
      <c r="D461" s="97"/>
      <c r="E461" s="98"/>
      <c r="F461" s="99"/>
      <c r="G461" s="100"/>
      <c r="H461" s="100"/>
      <c r="I461" s="100"/>
      <c r="J461" s="100"/>
      <c r="K461" s="100"/>
      <c r="L461" s="101"/>
      <c r="M461" s="102"/>
      <c r="N461" s="102"/>
      <c r="O461" s="159" t="str">
        <f t="shared" si="18"/>
        <v/>
      </c>
      <c r="P461" s="160" t="str">
        <f>IF(M461&lt;&gt;"",IF(M461&gt;='Bitni podaci'!$B$2,IF(M461&lt;'Bitni podaci'!$C$2,1,2),0),"")</f>
        <v/>
      </c>
      <c r="Q461" s="103"/>
      <c r="R461" s="159" t="str">
        <f t="shared" si="19"/>
        <v/>
      </c>
      <c r="S461" s="115"/>
      <c r="T461" s="154" t="str">
        <f>IF(AND(S461&lt;&gt;"",ISNUMBER(S461)),IF(S461&lt;='Bitni podaci'!$B$1,1,0),"")</f>
        <v/>
      </c>
      <c r="U461" s="165" t="str">
        <f t="shared" si="20"/>
        <v/>
      </c>
    </row>
    <row r="462" spans="1:21" ht="21.95" customHeight="1" x14ac:dyDescent="0.2">
      <c r="A462" s="181" t="str">
        <f>IF(B462&lt;&gt;"",ROWS($A$13:A462)-COUNTBLANK($A$13:A461),"")</f>
        <v/>
      </c>
      <c r="B462" s="97"/>
      <c r="C462" s="97"/>
      <c r="D462" s="97"/>
      <c r="E462" s="98"/>
      <c r="F462" s="99"/>
      <c r="G462" s="100"/>
      <c r="H462" s="100"/>
      <c r="I462" s="100"/>
      <c r="J462" s="100"/>
      <c r="K462" s="100"/>
      <c r="L462" s="101"/>
      <c r="M462" s="102"/>
      <c r="N462" s="102"/>
      <c r="O462" s="159" t="str">
        <f t="shared" ref="O462:O525" si="21">IF(AND(M462&lt;&gt;"",AND(ISNUMBER(N462),N462&lt;&gt;"")),IF(M462/N462&gt;60,60,M462/N462),"")</f>
        <v/>
      </c>
      <c r="P462" s="160" t="str">
        <f>IF(M462&lt;&gt;"",IF(M462&gt;='Bitni podaci'!$B$2,IF(M462&lt;'Bitni podaci'!$C$2,1,2),0),"")</f>
        <v/>
      </c>
      <c r="Q462" s="103"/>
      <c r="R462" s="159" t="str">
        <f t="shared" ref="R462:R525" si="22">IF(AND(Q462&lt;&gt;"",O462&lt;&gt;"",P462&lt;&gt;""),Q462*5+O462*0.8+P462,"")</f>
        <v/>
      </c>
      <c r="S462" s="115"/>
      <c r="T462" s="154" t="str">
        <f>IF(AND(S462&lt;&gt;"",ISNUMBER(S462)),IF(S462&lt;='Bitni podaci'!$B$1,1,0),"")</f>
        <v/>
      </c>
      <c r="U462" s="165" t="str">
        <f t="shared" ref="U462:U525" si="23">IF(AND(ISNUMBER(R462),ISNUMBER(T462)),R462+T462,"")</f>
        <v/>
      </c>
    </row>
    <row r="463" spans="1:21" ht="21.95" customHeight="1" x14ac:dyDescent="0.2">
      <c r="A463" s="181" t="str">
        <f>IF(B463&lt;&gt;"",ROWS($A$13:A463)-COUNTBLANK($A$13:A462),"")</f>
        <v/>
      </c>
      <c r="B463" s="97"/>
      <c r="C463" s="97"/>
      <c r="D463" s="97"/>
      <c r="E463" s="98"/>
      <c r="F463" s="99"/>
      <c r="G463" s="100"/>
      <c r="H463" s="100"/>
      <c r="I463" s="100"/>
      <c r="J463" s="100"/>
      <c r="K463" s="100"/>
      <c r="L463" s="101"/>
      <c r="M463" s="102"/>
      <c r="N463" s="102"/>
      <c r="O463" s="159" t="str">
        <f t="shared" si="21"/>
        <v/>
      </c>
      <c r="P463" s="160" t="str">
        <f>IF(M463&lt;&gt;"",IF(M463&gt;='Bitni podaci'!$B$2,IF(M463&lt;'Bitni podaci'!$C$2,1,2),0),"")</f>
        <v/>
      </c>
      <c r="Q463" s="103"/>
      <c r="R463" s="159" t="str">
        <f t="shared" si="22"/>
        <v/>
      </c>
      <c r="S463" s="115"/>
      <c r="T463" s="154" t="str">
        <f>IF(AND(S463&lt;&gt;"",ISNUMBER(S463)),IF(S463&lt;='Bitni podaci'!$B$1,1,0),"")</f>
        <v/>
      </c>
      <c r="U463" s="165" t="str">
        <f t="shared" si="23"/>
        <v/>
      </c>
    </row>
    <row r="464" spans="1:21" ht="21.95" customHeight="1" x14ac:dyDescent="0.2">
      <c r="A464" s="181" t="str">
        <f>IF(B464&lt;&gt;"",ROWS($A$13:A464)-COUNTBLANK($A$13:A463),"")</f>
        <v/>
      </c>
      <c r="B464" s="97"/>
      <c r="C464" s="97"/>
      <c r="D464" s="97"/>
      <c r="E464" s="98"/>
      <c r="F464" s="99"/>
      <c r="G464" s="100"/>
      <c r="H464" s="100"/>
      <c r="I464" s="100"/>
      <c r="J464" s="100"/>
      <c r="K464" s="100"/>
      <c r="L464" s="101"/>
      <c r="M464" s="102"/>
      <c r="N464" s="102"/>
      <c r="O464" s="159" t="str">
        <f t="shared" si="21"/>
        <v/>
      </c>
      <c r="P464" s="160" t="str">
        <f>IF(M464&lt;&gt;"",IF(M464&gt;='Bitni podaci'!$B$2,IF(M464&lt;'Bitni podaci'!$C$2,1,2),0),"")</f>
        <v/>
      </c>
      <c r="Q464" s="103"/>
      <c r="R464" s="159" t="str">
        <f t="shared" si="22"/>
        <v/>
      </c>
      <c r="S464" s="115"/>
      <c r="T464" s="154" t="str">
        <f>IF(AND(S464&lt;&gt;"",ISNUMBER(S464)),IF(S464&lt;='Bitni podaci'!$B$1,1,0),"")</f>
        <v/>
      </c>
      <c r="U464" s="165" t="str">
        <f t="shared" si="23"/>
        <v/>
      </c>
    </row>
    <row r="465" spans="1:21" ht="21.95" customHeight="1" x14ac:dyDescent="0.2">
      <c r="A465" s="181" t="str">
        <f>IF(B465&lt;&gt;"",ROWS($A$13:A465)-COUNTBLANK($A$13:A464),"")</f>
        <v/>
      </c>
      <c r="B465" s="97"/>
      <c r="C465" s="97"/>
      <c r="D465" s="97"/>
      <c r="E465" s="98"/>
      <c r="F465" s="99"/>
      <c r="G465" s="100"/>
      <c r="H465" s="100"/>
      <c r="I465" s="100"/>
      <c r="J465" s="100"/>
      <c r="K465" s="100"/>
      <c r="L465" s="101"/>
      <c r="M465" s="102"/>
      <c r="N465" s="102"/>
      <c r="O465" s="159" t="str">
        <f t="shared" si="21"/>
        <v/>
      </c>
      <c r="P465" s="160" t="str">
        <f>IF(M465&lt;&gt;"",IF(M465&gt;='Bitni podaci'!$B$2,IF(M465&lt;'Bitni podaci'!$C$2,1,2),0),"")</f>
        <v/>
      </c>
      <c r="Q465" s="103"/>
      <c r="R465" s="159" t="str">
        <f t="shared" si="22"/>
        <v/>
      </c>
      <c r="S465" s="115"/>
      <c r="T465" s="154" t="str">
        <f>IF(AND(S465&lt;&gt;"",ISNUMBER(S465)),IF(S465&lt;='Bitni podaci'!$B$1,1,0),"")</f>
        <v/>
      </c>
      <c r="U465" s="165" t="str">
        <f t="shared" si="23"/>
        <v/>
      </c>
    </row>
    <row r="466" spans="1:21" ht="21.95" customHeight="1" x14ac:dyDescent="0.2">
      <c r="A466" s="181" t="str">
        <f>IF(B466&lt;&gt;"",ROWS($A$13:A466)-COUNTBLANK($A$13:A465),"")</f>
        <v/>
      </c>
      <c r="B466" s="97"/>
      <c r="C466" s="97"/>
      <c r="D466" s="97"/>
      <c r="E466" s="98"/>
      <c r="F466" s="99"/>
      <c r="G466" s="100"/>
      <c r="H466" s="100"/>
      <c r="I466" s="100"/>
      <c r="J466" s="100"/>
      <c r="K466" s="100"/>
      <c r="L466" s="101"/>
      <c r="M466" s="102"/>
      <c r="N466" s="102"/>
      <c r="O466" s="159" t="str">
        <f t="shared" si="21"/>
        <v/>
      </c>
      <c r="P466" s="160" t="str">
        <f>IF(M466&lt;&gt;"",IF(M466&gt;='Bitni podaci'!$B$2,IF(M466&lt;'Bitni podaci'!$C$2,1,2),0),"")</f>
        <v/>
      </c>
      <c r="Q466" s="103"/>
      <c r="R466" s="159" t="str">
        <f t="shared" si="22"/>
        <v/>
      </c>
      <c r="S466" s="115"/>
      <c r="T466" s="154" t="str">
        <f>IF(AND(S466&lt;&gt;"",ISNUMBER(S466)),IF(S466&lt;='Bitni podaci'!$B$1,1,0),"")</f>
        <v/>
      </c>
      <c r="U466" s="165" t="str">
        <f t="shared" si="23"/>
        <v/>
      </c>
    </row>
    <row r="467" spans="1:21" ht="21.95" customHeight="1" x14ac:dyDescent="0.2">
      <c r="A467" s="181" t="str">
        <f>IF(B467&lt;&gt;"",ROWS($A$13:A467)-COUNTBLANK($A$13:A466),"")</f>
        <v/>
      </c>
      <c r="B467" s="97"/>
      <c r="C467" s="97"/>
      <c r="D467" s="97"/>
      <c r="E467" s="98"/>
      <c r="F467" s="99"/>
      <c r="G467" s="100"/>
      <c r="H467" s="100"/>
      <c r="I467" s="100"/>
      <c r="J467" s="100"/>
      <c r="K467" s="100"/>
      <c r="L467" s="101"/>
      <c r="M467" s="102"/>
      <c r="N467" s="102"/>
      <c r="O467" s="159" t="str">
        <f t="shared" si="21"/>
        <v/>
      </c>
      <c r="P467" s="160" t="str">
        <f>IF(M467&lt;&gt;"",IF(M467&gt;='Bitni podaci'!$B$2,IF(M467&lt;'Bitni podaci'!$C$2,1,2),0),"")</f>
        <v/>
      </c>
      <c r="Q467" s="103"/>
      <c r="R467" s="159" t="str">
        <f t="shared" si="22"/>
        <v/>
      </c>
      <c r="S467" s="115"/>
      <c r="T467" s="154" t="str">
        <f>IF(AND(S467&lt;&gt;"",ISNUMBER(S467)),IF(S467&lt;='Bitni podaci'!$B$1,1,0),"")</f>
        <v/>
      </c>
      <c r="U467" s="165" t="str">
        <f t="shared" si="23"/>
        <v/>
      </c>
    </row>
    <row r="468" spans="1:21" ht="21.95" customHeight="1" x14ac:dyDescent="0.2">
      <c r="A468" s="181" t="str">
        <f>IF(B468&lt;&gt;"",ROWS($A$13:A468)-COUNTBLANK($A$13:A467),"")</f>
        <v/>
      </c>
      <c r="B468" s="97"/>
      <c r="C468" s="97"/>
      <c r="D468" s="97"/>
      <c r="E468" s="98"/>
      <c r="F468" s="99"/>
      <c r="G468" s="100"/>
      <c r="H468" s="100"/>
      <c r="I468" s="100"/>
      <c r="J468" s="100"/>
      <c r="K468" s="100"/>
      <c r="L468" s="101"/>
      <c r="M468" s="102"/>
      <c r="N468" s="102"/>
      <c r="O468" s="159" t="str">
        <f t="shared" si="21"/>
        <v/>
      </c>
      <c r="P468" s="160" t="str">
        <f>IF(M468&lt;&gt;"",IF(M468&gt;='Bitni podaci'!$B$2,IF(M468&lt;'Bitni podaci'!$C$2,1,2),0),"")</f>
        <v/>
      </c>
      <c r="Q468" s="103"/>
      <c r="R468" s="159" t="str">
        <f t="shared" si="22"/>
        <v/>
      </c>
      <c r="S468" s="115"/>
      <c r="T468" s="154" t="str">
        <f>IF(AND(S468&lt;&gt;"",ISNUMBER(S468)),IF(S468&lt;='Bitni podaci'!$B$1,1,0),"")</f>
        <v/>
      </c>
      <c r="U468" s="165" t="str">
        <f t="shared" si="23"/>
        <v/>
      </c>
    </row>
    <row r="469" spans="1:21" ht="21.95" customHeight="1" x14ac:dyDescent="0.2">
      <c r="A469" s="181" t="str">
        <f>IF(B469&lt;&gt;"",ROWS($A$13:A469)-COUNTBLANK($A$13:A468),"")</f>
        <v/>
      </c>
      <c r="B469" s="97"/>
      <c r="C469" s="97"/>
      <c r="D469" s="97"/>
      <c r="E469" s="98"/>
      <c r="F469" s="99"/>
      <c r="G469" s="100"/>
      <c r="H469" s="100"/>
      <c r="I469" s="100"/>
      <c r="J469" s="100"/>
      <c r="K469" s="100"/>
      <c r="L469" s="101"/>
      <c r="M469" s="102"/>
      <c r="N469" s="102"/>
      <c r="O469" s="159" t="str">
        <f t="shared" si="21"/>
        <v/>
      </c>
      <c r="P469" s="160" t="str">
        <f>IF(M469&lt;&gt;"",IF(M469&gt;='Bitni podaci'!$B$2,IF(M469&lt;'Bitni podaci'!$C$2,1,2),0),"")</f>
        <v/>
      </c>
      <c r="Q469" s="103"/>
      <c r="R469" s="159" t="str">
        <f t="shared" si="22"/>
        <v/>
      </c>
      <c r="S469" s="115"/>
      <c r="T469" s="154" t="str">
        <f>IF(AND(S469&lt;&gt;"",ISNUMBER(S469)),IF(S469&lt;='Bitni podaci'!$B$1,1,0),"")</f>
        <v/>
      </c>
      <c r="U469" s="165" t="str">
        <f t="shared" si="23"/>
        <v/>
      </c>
    </row>
    <row r="470" spans="1:21" ht="21.95" customHeight="1" x14ac:dyDescent="0.2">
      <c r="A470" s="181" t="str">
        <f>IF(B470&lt;&gt;"",ROWS($A$13:A470)-COUNTBLANK($A$13:A469),"")</f>
        <v/>
      </c>
      <c r="B470" s="97"/>
      <c r="C470" s="97"/>
      <c r="D470" s="97"/>
      <c r="E470" s="98"/>
      <c r="F470" s="99"/>
      <c r="G470" s="100"/>
      <c r="H470" s="100"/>
      <c r="I470" s="100"/>
      <c r="J470" s="100"/>
      <c r="K470" s="100"/>
      <c r="L470" s="101"/>
      <c r="M470" s="102"/>
      <c r="N470" s="102"/>
      <c r="O470" s="159" t="str">
        <f t="shared" si="21"/>
        <v/>
      </c>
      <c r="P470" s="160" t="str">
        <f>IF(M470&lt;&gt;"",IF(M470&gt;='Bitni podaci'!$B$2,IF(M470&lt;'Bitni podaci'!$C$2,1,2),0),"")</f>
        <v/>
      </c>
      <c r="Q470" s="103"/>
      <c r="R470" s="159" t="str">
        <f t="shared" si="22"/>
        <v/>
      </c>
      <c r="S470" s="115"/>
      <c r="T470" s="154" t="str">
        <f>IF(AND(S470&lt;&gt;"",ISNUMBER(S470)),IF(S470&lt;='Bitni podaci'!$B$1,1,0),"")</f>
        <v/>
      </c>
      <c r="U470" s="165" t="str">
        <f t="shared" si="23"/>
        <v/>
      </c>
    </row>
    <row r="471" spans="1:21" ht="21.95" customHeight="1" x14ac:dyDescent="0.2">
      <c r="A471" s="181" t="str">
        <f>IF(B471&lt;&gt;"",ROWS($A$13:A471)-COUNTBLANK($A$13:A470),"")</f>
        <v/>
      </c>
      <c r="B471" s="97"/>
      <c r="C471" s="97"/>
      <c r="D471" s="97"/>
      <c r="E471" s="98"/>
      <c r="F471" s="99"/>
      <c r="G471" s="100"/>
      <c r="H471" s="100"/>
      <c r="I471" s="100"/>
      <c r="J471" s="100"/>
      <c r="K471" s="100"/>
      <c r="L471" s="101"/>
      <c r="M471" s="102"/>
      <c r="N471" s="102"/>
      <c r="O471" s="159" t="str">
        <f t="shared" si="21"/>
        <v/>
      </c>
      <c r="P471" s="160" t="str">
        <f>IF(M471&lt;&gt;"",IF(M471&gt;='Bitni podaci'!$B$2,IF(M471&lt;'Bitni podaci'!$C$2,1,2),0),"")</f>
        <v/>
      </c>
      <c r="Q471" s="103"/>
      <c r="R471" s="159" t="str">
        <f t="shared" si="22"/>
        <v/>
      </c>
      <c r="S471" s="115"/>
      <c r="T471" s="154" t="str">
        <f>IF(AND(S471&lt;&gt;"",ISNUMBER(S471)),IF(S471&lt;='Bitni podaci'!$B$1,1,0),"")</f>
        <v/>
      </c>
      <c r="U471" s="165" t="str">
        <f t="shared" si="23"/>
        <v/>
      </c>
    </row>
    <row r="472" spans="1:21" ht="21.95" customHeight="1" x14ac:dyDescent="0.2">
      <c r="A472" s="181" t="str">
        <f>IF(B472&lt;&gt;"",ROWS($A$13:A472)-COUNTBLANK($A$13:A471),"")</f>
        <v/>
      </c>
      <c r="B472" s="97"/>
      <c r="C472" s="97"/>
      <c r="D472" s="97"/>
      <c r="E472" s="98"/>
      <c r="F472" s="99"/>
      <c r="G472" s="100"/>
      <c r="H472" s="100"/>
      <c r="I472" s="100"/>
      <c r="J472" s="100"/>
      <c r="K472" s="100"/>
      <c r="L472" s="101"/>
      <c r="M472" s="102"/>
      <c r="N472" s="102"/>
      <c r="O472" s="159" t="str">
        <f t="shared" si="21"/>
        <v/>
      </c>
      <c r="P472" s="160" t="str">
        <f>IF(M472&lt;&gt;"",IF(M472&gt;='Bitni podaci'!$B$2,IF(M472&lt;'Bitni podaci'!$C$2,1,2),0),"")</f>
        <v/>
      </c>
      <c r="Q472" s="103"/>
      <c r="R472" s="159" t="str">
        <f t="shared" si="22"/>
        <v/>
      </c>
      <c r="S472" s="115"/>
      <c r="T472" s="154" t="str">
        <f>IF(AND(S472&lt;&gt;"",ISNUMBER(S472)),IF(S472&lt;='Bitni podaci'!$B$1,1,0),"")</f>
        <v/>
      </c>
      <c r="U472" s="165" t="str">
        <f t="shared" si="23"/>
        <v/>
      </c>
    </row>
    <row r="473" spans="1:21" ht="21.95" customHeight="1" x14ac:dyDescent="0.2">
      <c r="A473" s="181" t="str">
        <f>IF(B473&lt;&gt;"",ROWS($A$13:A473)-COUNTBLANK($A$13:A472),"")</f>
        <v/>
      </c>
      <c r="B473" s="97"/>
      <c r="C473" s="97"/>
      <c r="D473" s="97"/>
      <c r="E473" s="98"/>
      <c r="F473" s="99"/>
      <c r="G473" s="100"/>
      <c r="H473" s="100"/>
      <c r="I473" s="100"/>
      <c r="J473" s="100"/>
      <c r="K473" s="100"/>
      <c r="L473" s="101"/>
      <c r="M473" s="102"/>
      <c r="N473" s="102"/>
      <c r="O473" s="159" t="str">
        <f t="shared" si="21"/>
        <v/>
      </c>
      <c r="P473" s="160" t="str">
        <f>IF(M473&lt;&gt;"",IF(M473&gt;='Bitni podaci'!$B$2,IF(M473&lt;'Bitni podaci'!$C$2,1,2),0),"")</f>
        <v/>
      </c>
      <c r="Q473" s="103"/>
      <c r="R473" s="159" t="str">
        <f t="shared" si="22"/>
        <v/>
      </c>
      <c r="S473" s="115"/>
      <c r="T473" s="154" t="str">
        <f>IF(AND(S473&lt;&gt;"",ISNUMBER(S473)),IF(S473&lt;='Bitni podaci'!$B$1,1,0),"")</f>
        <v/>
      </c>
      <c r="U473" s="165" t="str">
        <f t="shared" si="23"/>
        <v/>
      </c>
    </row>
    <row r="474" spans="1:21" ht="21.95" customHeight="1" x14ac:dyDescent="0.2">
      <c r="A474" s="181" t="str">
        <f>IF(B474&lt;&gt;"",ROWS($A$13:A474)-COUNTBLANK($A$13:A473),"")</f>
        <v/>
      </c>
      <c r="B474" s="97"/>
      <c r="C474" s="97"/>
      <c r="D474" s="97"/>
      <c r="E474" s="98"/>
      <c r="F474" s="99"/>
      <c r="G474" s="100"/>
      <c r="H474" s="100"/>
      <c r="I474" s="100"/>
      <c r="J474" s="100"/>
      <c r="K474" s="100"/>
      <c r="L474" s="101"/>
      <c r="M474" s="102"/>
      <c r="N474" s="102"/>
      <c r="O474" s="159" t="str">
        <f t="shared" si="21"/>
        <v/>
      </c>
      <c r="P474" s="160" t="str">
        <f>IF(M474&lt;&gt;"",IF(M474&gt;='Bitni podaci'!$B$2,IF(M474&lt;'Bitni podaci'!$C$2,1,2),0),"")</f>
        <v/>
      </c>
      <c r="Q474" s="103"/>
      <c r="R474" s="159" t="str">
        <f t="shared" si="22"/>
        <v/>
      </c>
      <c r="S474" s="115"/>
      <c r="T474" s="154" t="str">
        <f>IF(AND(S474&lt;&gt;"",ISNUMBER(S474)),IF(S474&lt;='Bitni podaci'!$B$1,1,0),"")</f>
        <v/>
      </c>
      <c r="U474" s="165" t="str">
        <f t="shared" si="23"/>
        <v/>
      </c>
    </row>
    <row r="475" spans="1:21" ht="21.95" customHeight="1" x14ac:dyDescent="0.2">
      <c r="A475" s="181" t="str">
        <f>IF(B475&lt;&gt;"",ROWS($A$13:A475)-COUNTBLANK($A$13:A474),"")</f>
        <v/>
      </c>
      <c r="B475" s="97"/>
      <c r="C475" s="97"/>
      <c r="D475" s="97"/>
      <c r="E475" s="98"/>
      <c r="F475" s="99"/>
      <c r="G475" s="100"/>
      <c r="H475" s="100"/>
      <c r="I475" s="100"/>
      <c r="J475" s="100"/>
      <c r="K475" s="100"/>
      <c r="L475" s="101"/>
      <c r="M475" s="102"/>
      <c r="N475" s="102"/>
      <c r="O475" s="159" t="str">
        <f t="shared" si="21"/>
        <v/>
      </c>
      <c r="P475" s="160" t="str">
        <f>IF(M475&lt;&gt;"",IF(M475&gt;='Bitni podaci'!$B$2,IF(M475&lt;'Bitni podaci'!$C$2,1,2),0),"")</f>
        <v/>
      </c>
      <c r="Q475" s="103"/>
      <c r="R475" s="159" t="str">
        <f t="shared" si="22"/>
        <v/>
      </c>
      <c r="S475" s="115"/>
      <c r="T475" s="154" t="str">
        <f>IF(AND(S475&lt;&gt;"",ISNUMBER(S475)),IF(S475&lt;='Bitni podaci'!$B$1,1,0),"")</f>
        <v/>
      </c>
      <c r="U475" s="165" t="str">
        <f t="shared" si="23"/>
        <v/>
      </c>
    </row>
    <row r="476" spans="1:21" ht="21.95" customHeight="1" x14ac:dyDescent="0.2">
      <c r="A476" s="181" t="str">
        <f>IF(B476&lt;&gt;"",ROWS($A$13:A476)-COUNTBLANK($A$13:A475),"")</f>
        <v/>
      </c>
      <c r="B476" s="97"/>
      <c r="C476" s="97"/>
      <c r="D476" s="97"/>
      <c r="E476" s="98"/>
      <c r="F476" s="99"/>
      <c r="G476" s="100"/>
      <c r="H476" s="100"/>
      <c r="I476" s="100"/>
      <c r="J476" s="100"/>
      <c r="K476" s="100"/>
      <c r="L476" s="101"/>
      <c r="M476" s="102"/>
      <c r="N476" s="102"/>
      <c r="O476" s="159" t="str">
        <f t="shared" si="21"/>
        <v/>
      </c>
      <c r="P476" s="160" t="str">
        <f>IF(M476&lt;&gt;"",IF(M476&gt;='Bitni podaci'!$B$2,IF(M476&lt;'Bitni podaci'!$C$2,1,2),0),"")</f>
        <v/>
      </c>
      <c r="Q476" s="103"/>
      <c r="R476" s="159" t="str">
        <f t="shared" si="22"/>
        <v/>
      </c>
      <c r="S476" s="115"/>
      <c r="T476" s="154" t="str">
        <f>IF(AND(S476&lt;&gt;"",ISNUMBER(S476)),IF(S476&lt;='Bitni podaci'!$B$1,1,0),"")</f>
        <v/>
      </c>
      <c r="U476" s="165" t="str">
        <f t="shared" si="23"/>
        <v/>
      </c>
    </row>
    <row r="477" spans="1:21" ht="21.95" customHeight="1" x14ac:dyDescent="0.2">
      <c r="A477" s="181" t="str">
        <f>IF(B477&lt;&gt;"",ROWS($A$13:A477)-COUNTBLANK($A$13:A476),"")</f>
        <v/>
      </c>
      <c r="B477" s="97"/>
      <c r="C477" s="97"/>
      <c r="D477" s="97"/>
      <c r="E477" s="98"/>
      <c r="F477" s="99"/>
      <c r="G477" s="100"/>
      <c r="H477" s="100"/>
      <c r="I477" s="100"/>
      <c r="J477" s="100"/>
      <c r="K477" s="100"/>
      <c r="L477" s="101"/>
      <c r="M477" s="102"/>
      <c r="N477" s="102"/>
      <c r="O477" s="159" t="str">
        <f t="shared" si="21"/>
        <v/>
      </c>
      <c r="P477" s="160" t="str">
        <f>IF(M477&lt;&gt;"",IF(M477&gt;='Bitni podaci'!$B$2,IF(M477&lt;'Bitni podaci'!$C$2,1,2),0),"")</f>
        <v/>
      </c>
      <c r="Q477" s="103"/>
      <c r="R477" s="159" t="str">
        <f t="shared" si="22"/>
        <v/>
      </c>
      <c r="S477" s="115"/>
      <c r="T477" s="154" t="str">
        <f>IF(AND(S477&lt;&gt;"",ISNUMBER(S477)),IF(S477&lt;='Bitni podaci'!$B$1,1,0),"")</f>
        <v/>
      </c>
      <c r="U477" s="165" t="str">
        <f t="shared" si="23"/>
        <v/>
      </c>
    </row>
    <row r="478" spans="1:21" ht="21.95" customHeight="1" x14ac:dyDescent="0.2">
      <c r="A478" s="181" t="str">
        <f>IF(B478&lt;&gt;"",ROWS($A$13:A478)-COUNTBLANK($A$13:A477),"")</f>
        <v/>
      </c>
      <c r="B478" s="97"/>
      <c r="C478" s="97"/>
      <c r="D478" s="97"/>
      <c r="E478" s="98"/>
      <c r="F478" s="99"/>
      <c r="G478" s="100"/>
      <c r="H478" s="100"/>
      <c r="I478" s="100"/>
      <c r="J478" s="100"/>
      <c r="K478" s="100"/>
      <c r="L478" s="101"/>
      <c r="M478" s="102"/>
      <c r="N478" s="102"/>
      <c r="O478" s="159" t="str">
        <f t="shared" si="21"/>
        <v/>
      </c>
      <c r="P478" s="160" t="str">
        <f>IF(M478&lt;&gt;"",IF(M478&gt;='Bitni podaci'!$B$2,IF(M478&lt;'Bitni podaci'!$C$2,1,2),0),"")</f>
        <v/>
      </c>
      <c r="Q478" s="103"/>
      <c r="R478" s="159" t="str">
        <f t="shared" si="22"/>
        <v/>
      </c>
      <c r="S478" s="115"/>
      <c r="T478" s="154" t="str">
        <f>IF(AND(S478&lt;&gt;"",ISNUMBER(S478)),IF(S478&lt;='Bitni podaci'!$B$1,1,0),"")</f>
        <v/>
      </c>
      <c r="U478" s="165" t="str">
        <f t="shared" si="23"/>
        <v/>
      </c>
    </row>
    <row r="479" spans="1:21" ht="21.95" customHeight="1" x14ac:dyDescent="0.2">
      <c r="A479" s="181" t="str">
        <f>IF(B479&lt;&gt;"",ROWS($A$13:A479)-COUNTBLANK($A$13:A478),"")</f>
        <v/>
      </c>
      <c r="B479" s="97"/>
      <c r="C479" s="97"/>
      <c r="D479" s="97"/>
      <c r="E479" s="98"/>
      <c r="F479" s="99"/>
      <c r="G479" s="100"/>
      <c r="H479" s="100"/>
      <c r="I479" s="100"/>
      <c r="J479" s="100"/>
      <c r="K479" s="100"/>
      <c r="L479" s="101"/>
      <c r="M479" s="102"/>
      <c r="N479" s="102"/>
      <c r="O479" s="159" t="str">
        <f t="shared" si="21"/>
        <v/>
      </c>
      <c r="P479" s="160" t="str">
        <f>IF(M479&lt;&gt;"",IF(M479&gt;='Bitni podaci'!$B$2,IF(M479&lt;'Bitni podaci'!$C$2,1,2),0),"")</f>
        <v/>
      </c>
      <c r="Q479" s="103"/>
      <c r="R479" s="159" t="str">
        <f t="shared" si="22"/>
        <v/>
      </c>
      <c r="S479" s="115"/>
      <c r="T479" s="154" t="str">
        <f>IF(AND(S479&lt;&gt;"",ISNUMBER(S479)),IF(S479&lt;='Bitni podaci'!$B$1,1,0),"")</f>
        <v/>
      </c>
      <c r="U479" s="165" t="str">
        <f t="shared" si="23"/>
        <v/>
      </c>
    </row>
    <row r="480" spans="1:21" ht="21.95" customHeight="1" x14ac:dyDescent="0.2">
      <c r="A480" s="181" t="str">
        <f>IF(B480&lt;&gt;"",ROWS($A$13:A480)-COUNTBLANK($A$13:A479),"")</f>
        <v/>
      </c>
      <c r="B480" s="97"/>
      <c r="C480" s="97"/>
      <c r="D480" s="97"/>
      <c r="E480" s="98"/>
      <c r="F480" s="99"/>
      <c r="G480" s="100"/>
      <c r="H480" s="100"/>
      <c r="I480" s="100"/>
      <c r="J480" s="100"/>
      <c r="K480" s="100"/>
      <c r="L480" s="101"/>
      <c r="M480" s="102"/>
      <c r="N480" s="102"/>
      <c r="O480" s="159" t="str">
        <f t="shared" si="21"/>
        <v/>
      </c>
      <c r="P480" s="160" t="str">
        <f>IF(M480&lt;&gt;"",IF(M480&gt;='Bitni podaci'!$B$2,IF(M480&lt;'Bitni podaci'!$C$2,1,2),0),"")</f>
        <v/>
      </c>
      <c r="Q480" s="103"/>
      <c r="R480" s="159" t="str">
        <f t="shared" si="22"/>
        <v/>
      </c>
      <c r="S480" s="115"/>
      <c r="T480" s="154" t="str">
        <f>IF(AND(S480&lt;&gt;"",ISNUMBER(S480)),IF(S480&lt;='Bitni podaci'!$B$1,1,0),"")</f>
        <v/>
      </c>
      <c r="U480" s="165" t="str">
        <f t="shared" si="23"/>
        <v/>
      </c>
    </row>
    <row r="481" spans="1:21" ht="21.95" customHeight="1" x14ac:dyDescent="0.2">
      <c r="A481" s="181" t="str">
        <f>IF(B481&lt;&gt;"",ROWS($A$13:A481)-COUNTBLANK($A$13:A480),"")</f>
        <v/>
      </c>
      <c r="B481" s="97"/>
      <c r="C481" s="97"/>
      <c r="D481" s="97"/>
      <c r="E481" s="98"/>
      <c r="F481" s="99"/>
      <c r="G481" s="100"/>
      <c r="H481" s="100"/>
      <c r="I481" s="100"/>
      <c r="J481" s="100"/>
      <c r="K481" s="100"/>
      <c r="L481" s="101"/>
      <c r="M481" s="102"/>
      <c r="N481" s="102"/>
      <c r="O481" s="159" t="str">
        <f t="shared" si="21"/>
        <v/>
      </c>
      <c r="P481" s="160" t="str">
        <f>IF(M481&lt;&gt;"",IF(M481&gt;='Bitni podaci'!$B$2,IF(M481&lt;'Bitni podaci'!$C$2,1,2),0),"")</f>
        <v/>
      </c>
      <c r="Q481" s="103"/>
      <c r="R481" s="159" t="str">
        <f t="shared" si="22"/>
        <v/>
      </c>
      <c r="S481" s="115"/>
      <c r="T481" s="154" t="str">
        <f>IF(AND(S481&lt;&gt;"",ISNUMBER(S481)),IF(S481&lt;='Bitni podaci'!$B$1,1,0),"")</f>
        <v/>
      </c>
      <c r="U481" s="165" t="str">
        <f t="shared" si="23"/>
        <v/>
      </c>
    </row>
    <row r="482" spans="1:21" ht="21.95" customHeight="1" x14ac:dyDescent="0.2">
      <c r="A482" s="181" t="str">
        <f>IF(B482&lt;&gt;"",ROWS($A$13:A482)-COUNTBLANK($A$13:A481),"")</f>
        <v/>
      </c>
      <c r="B482" s="97"/>
      <c r="C482" s="97"/>
      <c r="D482" s="97"/>
      <c r="E482" s="98"/>
      <c r="F482" s="99"/>
      <c r="G482" s="100"/>
      <c r="H482" s="100"/>
      <c r="I482" s="100"/>
      <c r="J482" s="100"/>
      <c r="K482" s="100"/>
      <c r="L482" s="101"/>
      <c r="M482" s="102"/>
      <c r="N482" s="102"/>
      <c r="O482" s="159" t="str">
        <f t="shared" si="21"/>
        <v/>
      </c>
      <c r="P482" s="160" t="str">
        <f>IF(M482&lt;&gt;"",IF(M482&gt;='Bitni podaci'!$B$2,IF(M482&lt;'Bitni podaci'!$C$2,1,2),0),"")</f>
        <v/>
      </c>
      <c r="Q482" s="103"/>
      <c r="R482" s="159" t="str">
        <f t="shared" si="22"/>
        <v/>
      </c>
      <c r="S482" s="115"/>
      <c r="T482" s="154" t="str">
        <f>IF(AND(S482&lt;&gt;"",ISNUMBER(S482)),IF(S482&lt;='Bitni podaci'!$B$1,1,0),"")</f>
        <v/>
      </c>
      <c r="U482" s="165" t="str">
        <f t="shared" si="23"/>
        <v/>
      </c>
    </row>
    <row r="483" spans="1:21" ht="21.95" customHeight="1" x14ac:dyDescent="0.2">
      <c r="A483" s="181" t="str">
        <f>IF(B483&lt;&gt;"",ROWS($A$13:A483)-COUNTBLANK($A$13:A482),"")</f>
        <v/>
      </c>
      <c r="B483" s="97"/>
      <c r="C483" s="97"/>
      <c r="D483" s="97"/>
      <c r="E483" s="98"/>
      <c r="F483" s="99"/>
      <c r="G483" s="100"/>
      <c r="H483" s="100"/>
      <c r="I483" s="100"/>
      <c r="J483" s="100"/>
      <c r="K483" s="100"/>
      <c r="L483" s="101"/>
      <c r="M483" s="102"/>
      <c r="N483" s="102"/>
      <c r="O483" s="159" t="str">
        <f t="shared" si="21"/>
        <v/>
      </c>
      <c r="P483" s="160" t="str">
        <f>IF(M483&lt;&gt;"",IF(M483&gt;='Bitni podaci'!$B$2,IF(M483&lt;'Bitni podaci'!$C$2,1,2),0),"")</f>
        <v/>
      </c>
      <c r="Q483" s="103"/>
      <c r="R483" s="159" t="str">
        <f t="shared" si="22"/>
        <v/>
      </c>
      <c r="S483" s="115"/>
      <c r="T483" s="154" t="str">
        <f>IF(AND(S483&lt;&gt;"",ISNUMBER(S483)),IF(S483&lt;='Bitni podaci'!$B$1,1,0),"")</f>
        <v/>
      </c>
      <c r="U483" s="165" t="str">
        <f t="shared" si="23"/>
        <v/>
      </c>
    </row>
    <row r="484" spans="1:21" ht="21.95" customHeight="1" x14ac:dyDescent="0.2">
      <c r="A484" s="181" t="str">
        <f>IF(B484&lt;&gt;"",ROWS($A$13:A484)-COUNTBLANK($A$13:A483),"")</f>
        <v/>
      </c>
      <c r="B484" s="97"/>
      <c r="C484" s="97"/>
      <c r="D484" s="97"/>
      <c r="E484" s="98"/>
      <c r="F484" s="99"/>
      <c r="G484" s="100"/>
      <c r="H484" s="100"/>
      <c r="I484" s="100"/>
      <c r="J484" s="100"/>
      <c r="K484" s="100"/>
      <c r="L484" s="101"/>
      <c r="M484" s="102"/>
      <c r="N484" s="102"/>
      <c r="O484" s="159" t="str">
        <f t="shared" si="21"/>
        <v/>
      </c>
      <c r="P484" s="160" t="str">
        <f>IF(M484&lt;&gt;"",IF(M484&gt;='Bitni podaci'!$B$2,IF(M484&lt;'Bitni podaci'!$C$2,1,2),0),"")</f>
        <v/>
      </c>
      <c r="Q484" s="103"/>
      <c r="R484" s="159" t="str">
        <f t="shared" si="22"/>
        <v/>
      </c>
      <c r="S484" s="115"/>
      <c r="T484" s="154" t="str">
        <f>IF(AND(S484&lt;&gt;"",ISNUMBER(S484)),IF(S484&lt;='Bitni podaci'!$B$1,1,0),"")</f>
        <v/>
      </c>
      <c r="U484" s="165" t="str">
        <f t="shared" si="23"/>
        <v/>
      </c>
    </row>
    <row r="485" spans="1:21" ht="21.95" customHeight="1" x14ac:dyDescent="0.2">
      <c r="A485" s="181" t="str">
        <f>IF(B485&lt;&gt;"",ROWS($A$13:A485)-COUNTBLANK($A$13:A484),"")</f>
        <v/>
      </c>
      <c r="B485" s="97"/>
      <c r="C485" s="97"/>
      <c r="D485" s="97"/>
      <c r="E485" s="98"/>
      <c r="F485" s="99"/>
      <c r="G485" s="100"/>
      <c r="H485" s="100"/>
      <c r="I485" s="100"/>
      <c r="J485" s="100"/>
      <c r="K485" s="100"/>
      <c r="L485" s="101"/>
      <c r="M485" s="102"/>
      <c r="N485" s="102"/>
      <c r="O485" s="159" t="str">
        <f t="shared" si="21"/>
        <v/>
      </c>
      <c r="P485" s="160" t="str">
        <f>IF(M485&lt;&gt;"",IF(M485&gt;='Bitni podaci'!$B$2,IF(M485&lt;'Bitni podaci'!$C$2,1,2),0),"")</f>
        <v/>
      </c>
      <c r="Q485" s="103"/>
      <c r="R485" s="159" t="str">
        <f t="shared" si="22"/>
        <v/>
      </c>
      <c r="S485" s="115"/>
      <c r="T485" s="154" t="str">
        <f>IF(AND(S485&lt;&gt;"",ISNUMBER(S485)),IF(S485&lt;='Bitni podaci'!$B$1,1,0),"")</f>
        <v/>
      </c>
      <c r="U485" s="165" t="str">
        <f t="shared" si="23"/>
        <v/>
      </c>
    </row>
    <row r="486" spans="1:21" ht="21.95" customHeight="1" x14ac:dyDescent="0.2">
      <c r="A486" s="181" t="str">
        <f>IF(B486&lt;&gt;"",ROWS($A$13:A486)-COUNTBLANK($A$13:A485),"")</f>
        <v/>
      </c>
      <c r="B486" s="97"/>
      <c r="C486" s="97"/>
      <c r="D486" s="97"/>
      <c r="E486" s="98"/>
      <c r="F486" s="99"/>
      <c r="G486" s="100"/>
      <c r="H486" s="100"/>
      <c r="I486" s="100"/>
      <c r="J486" s="100"/>
      <c r="K486" s="100"/>
      <c r="L486" s="101"/>
      <c r="M486" s="102"/>
      <c r="N486" s="102"/>
      <c r="O486" s="159" t="str">
        <f t="shared" si="21"/>
        <v/>
      </c>
      <c r="P486" s="160" t="str">
        <f>IF(M486&lt;&gt;"",IF(M486&gt;='Bitni podaci'!$B$2,IF(M486&lt;'Bitni podaci'!$C$2,1,2),0),"")</f>
        <v/>
      </c>
      <c r="Q486" s="103"/>
      <c r="R486" s="159" t="str">
        <f t="shared" si="22"/>
        <v/>
      </c>
      <c r="S486" s="115"/>
      <c r="T486" s="154" t="str">
        <f>IF(AND(S486&lt;&gt;"",ISNUMBER(S486)),IF(S486&lt;='Bitni podaci'!$B$1,1,0),"")</f>
        <v/>
      </c>
      <c r="U486" s="165" t="str">
        <f t="shared" si="23"/>
        <v/>
      </c>
    </row>
    <row r="487" spans="1:21" ht="21.95" customHeight="1" x14ac:dyDescent="0.2">
      <c r="A487" s="181" t="str">
        <f>IF(B487&lt;&gt;"",ROWS($A$13:A487)-COUNTBLANK($A$13:A486),"")</f>
        <v/>
      </c>
      <c r="B487" s="97"/>
      <c r="C487" s="97"/>
      <c r="D487" s="97"/>
      <c r="E487" s="98"/>
      <c r="F487" s="99"/>
      <c r="G487" s="100"/>
      <c r="H487" s="100"/>
      <c r="I487" s="100"/>
      <c r="J487" s="100"/>
      <c r="K487" s="100"/>
      <c r="L487" s="101"/>
      <c r="M487" s="102"/>
      <c r="N487" s="102"/>
      <c r="O487" s="159" t="str">
        <f t="shared" si="21"/>
        <v/>
      </c>
      <c r="P487" s="160" t="str">
        <f>IF(M487&lt;&gt;"",IF(M487&gt;='Bitni podaci'!$B$2,IF(M487&lt;'Bitni podaci'!$C$2,1,2),0),"")</f>
        <v/>
      </c>
      <c r="Q487" s="103"/>
      <c r="R487" s="159" t="str">
        <f t="shared" si="22"/>
        <v/>
      </c>
      <c r="S487" s="115"/>
      <c r="T487" s="154" t="str">
        <f>IF(AND(S487&lt;&gt;"",ISNUMBER(S487)),IF(S487&lt;='Bitni podaci'!$B$1,1,0),"")</f>
        <v/>
      </c>
      <c r="U487" s="165" t="str">
        <f t="shared" si="23"/>
        <v/>
      </c>
    </row>
    <row r="488" spans="1:21" ht="21.95" customHeight="1" x14ac:dyDescent="0.2">
      <c r="A488" s="181" t="str">
        <f>IF(B488&lt;&gt;"",ROWS($A$13:A488)-COUNTBLANK($A$13:A487),"")</f>
        <v/>
      </c>
      <c r="B488" s="97"/>
      <c r="C488" s="97"/>
      <c r="D488" s="97"/>
      <c r="E488" s="98"/>
      <c r="F488" s="99"/>
      <c r="G488" s="100"/>
      <c r="H488" s="100"/>
      <c r="I488" s="100"/>
      <c r="J488" s="100"/>
      <c r="K488" s="100"/>
      <c r="L488" s="101"/>
      <c r="M488" s="102"/>
      <c r="N488" s="102"/>
      <c r="O488" s="159" t="str">
        <f t="shared" si="21"/>
        <v/>
      </c>
      <c r="P488" s="160" t="str">
        <f>IF(M488&lt;&gt;"",IF(M488&gt;='Bitni podaci'!$B$2,IF(M488&lt;'Bitni podaci'!$C$2,1,2),0),"")</f>
        <v/>
      </c>
      <c r="Q488" s="103"/>
      <c r="R488" s="159" t="str">
        <f t="shared" si="22"/>
        <v/>
      </c>
      <c r="S488" s="115"/>
      <c r="T488" s="154" t="str">
        <f>IF(AND(S488&lt;&gt;"",ISNUMBER(S488)),IF(S488&lt;='Bitni podaci'!$B$1,1,0),"")</f>
        <v/>
      </c>
      <c r="U488" s="165" t="str">
        <f t="shared" si="23"/>
        <v/>
      </c>
    </row>
    <row r="489" spans="1:21" ht="21.95" customHeight="1" x14ac:dyDescent="0.2">
      <c r="A489" s="181" t="str">
        <f>IF(B489&lt;&gt;"",ROWS($A$13:A489)-COUNTBLANK($A$13:A488),"")</f>
        <v/>
      </c>
      <c r="B489" s="97"/>
      <c r="C489" s="97"/>
      <c r="D489" s="97"/>
      <c r="E489" s="98"/>
      <c r="F489" s="99"/>
      <c r="G489" s="100"/>
      <c r="H489" s="100"/>
      <c r="I489" s="100"/>
      <c r="J489" s="100"/>
      <c r="K489" s="100"/>
      <c r="L489" s="101"/>
      <c r="M489" s="102"/>
      <c r="N489" s="102"/>
      <c r="O489" s="159" t="str">
        <f t="shared" si="21"/>
        <v/>
      </c>
      <c r="P489" s="160" t="str">
        <f>IF(M489&lt;&gt;"",IF(M489&gt;='Bitni podaci'!$B$2,IF(M489&lt;'Bitni podaci'!$C$2,1,2),0),"")</f>
        <v/>
      </c>
      <c r="Q489" s="103"/>
      <c r="R489" s="159" t="str">
        <f t="shared" si="22"/>
        <v/>
      </c>
      <c r="S489" s="115"/>
      <c r="T489" s="154" t="str">
        <f>IF(AND(S489&lt;&gt;"",ISNUMBER(S489)),IF(S489&lt;='Bitni podaci'!$B$1,1,0),"")</f>
        <v/>
      </c>
      <c r="U489" s="165" t="str">
        <f t="shared" si="23"/>
        <v/>
      </c>
    </row>
    <row r="490" spans="1:21" ht="21.95" customHeight="1" x14ac:dyDescent="0.2">
      <c r="A490" s="181" t="str">
        <f>IF(B490&lt;&gt;"",ROWS($A$13:A490)-COUNTBLANK($A$13:A489),"")</f>
        <v/>
      </c>
      <c r="B490" s="97"/>
      <c r="C490" s="97"/>
      <c r="D490" s="97"/>
      <c r="E490" s="98"/>
      <c r="F490" s="99"/>
      <c r="G490" s="100"/>
      <c r="H490" s="100"/>
      <c r="I490" s="100"/>
      <c r="J490" s="100"/>
      <c r="K490" s="100"/>
      <c r="L490" s="101"/>
      <c r="M490" s="102"/>
      <c r="N490" s="102"/>
      <c r="O490" s="159" t="str">
        <f t="shared" si="21"/>
        <v/>
      </c>
      <c r="P490" s="160" t="str">
        <f>IF(M490&lt;&gt;"",IF(M490&gt;='Bitni podaci'!$B$2,IF(M490&lt;'Bitni podaci'!$C$2,1,2),0),"")</f>
        <v/>
      </c>
      <c r="Q490" s="103"/>
      <c r="R490" s="159" t="str">
        <f t="shared" si="22"/>
        <v/>
      </c>
      <c r="S490" s="115"/>
      <c r="T490" s="154" t="str">
        <f>IF(AND(S490&lt;&gt;"",ISNUMBER(S490)),IF(S490&lt;='Bitni podaci'!$B$1,1,0),"")</f>
        <v/>
      </c>
      <c r="U490" s="165" t="str">
        <f t="shared" si="23"/>
        <v/>
      </c>
    </row>
    <row r="491" spans="1:21" ht="21.95" customHeight="1" x14ac:dyDescent="0.2">
      <c r="A491" s="181" t="str">
        <f>IF(B491&lt;&gt;"",ROWS($A$13:A491)-COUNTBLANK($A$13:A490),"")</f>
        <v/>
      </c>
      <c r="B491" s="97"/>
      <c r="C491" s="97"/>
      <c r="D491" s="97"/>
      <c r="E491" s="98"/>
      <c r="F491" s="99"/>
      <c r="G491" s="100"/>
      <c r="H491" s="100"/>
      <c r="I491" s="100"/>
      <c r="J491" s="100"/>
      <c r="K491" s="100"/>
      <c r="L491" s="101"/>
      <c r="M491" s="102"/>
      <c r="N491" s="102"/>
      <c r="O491" s="159" t="str">
        <f t="shared" si="21"/>
        <v/>
      </c>
      <c r="P491" s="160" t="str">
        <f>IF(M491&lt;&gt;"",IF(M491&gt;='Bitni podaci'!$B$2,IF(M491&lt;'Bitni podaci'!$C$2,1,2),0),"")</f>
        <v/>
      </c>
      <c r="Q491" s="103"/>
      <c r="R491" s="159" t="str">
        <f t="shared" si="22"/>
        <v/>
      </c>
      <c r="S491" s="115"/>
      <c r="T491" s="154" t="str">
        <f>IF(AND(S491&lt;&gt;"",ISNUMBER(S491)),IF(S491&lt;='Bitni podaci'!$B$1,1,0),"")</f>
        <v/>
      </c>
      <c r="U491" s="165" t="str">
        <f t="shared" si="23"/>
        <v/>
      </c>
    </row>
    <row r="492" spans="1:21" ht="21.95" customHeight="1" x14ac:dyDescent="0.2">
      <c r="A492" s="181" t="str">
        <f>IF(B492&lt;&gt;"",ROWS($A$13:A492)-COUNTBLANK($A$13:A491),"")</f>
        <v/>
      </c>
      <c r="B492" s="97"/>
      <c r="C492" s="97"/>
      <c r="D492" s="97"/>
      <c r="E492" s="98"/>
      <c r="F492" s="99"/>
      <c r="G492" s="100"/>
      <c r="H492" s="100"/>
      <c r="I492" s="100"/>
      <c r="J492" s="100"/>
      <c r="K492" s="100"/>
      <c r="L492" s="101"/>
      <c r="M492" s="102"/>
      <c r="N492" s="102"/>
      <c r="O492" s="159" t="str">
        <f t="shared" si="21"/>
        <v/>
      </c>
      <c r="P492" s="160" t="str">
        <f>IF(M492&lt;&gt;"",IF(M492&gt;='Bitni podaci'!$B$2,IF(M492&lt;'Bitni podaci'!$C$2,1,2),0),"")</f>
        <v/>
      </c>
      <c r="Q492" s="103"/>
      <c r="R492" s="159" t="str">
        <f t="shared" si="22"/>
        <v/>
      </c>
      <c r="S492" s="115"/>
      <c r="T492" s="154" t="str">
        <f>IF(AND(S492&lt;&gt;"",ISNUMBER(S492)),IF(S492&lt;='Bitni podaci'!$B$1,1,0),"")</f>
        <v/>
      </c>
      <c r="U492" s="165" t="str">
        <f t="shared" si="23"/>
        <v/>
      </c>
    </row>
    <row r="493" spans="1:21" ht="21.95" customHeight="1" x14ac:dyDescent="0.2">
      <c r="A493" s="181" t="str">
        <f>IF(B493&lt;&gt;"",ROWS($A$13:A493)-COUNTBLANK($A$13:A492),"")</f>
        <v/>
      </c>
      <c r="B493" s="97"/>
      <c r="C493" s="97"/>
      <c r="D493" s="97"/>
      <c r="E493" s="98"/>
      <c r="F493" s="99"/>
      <c r="G493" s="100"/>
      <c r="H493" s="100"/>
      <c r="I493" s="100"/>
      <c r="J493" s="100"/>
      <c r="K493" s="100"/>
      <c r="L493" s="101"/>
      <c r="M493" s="102"/>
      <c r="N493" s="102"/>
      <c r="O493" s="159" t="str">
        <f t="shared" si="21"/>
        <v/>
      </c>
      <c r="P493" s="160" t="str">
        <f>IF(M493&lt;&gt;"",IF(M493&gt;='Bitni podaci'!$B$2,IF(M493&lt;'Bitni podaci'!$C$2,1,2),0),"")</f>
        <v/>
      </c>
      <c r="Q493" s="103"/>
      <c r="R493" s="159" t="str">
        <f t="shared" si="22"/>
        <v/>
      </c>
      <c r="S493" s="115"/>
      <c r="T493" s="154" t="str">
        <f>IF(AND(S493&lt;&gt;"",ISNUMBER(S493)),IF(S493&lt;='Bitni podaci'!$B$1,1,0),"")</f>
        <v/>
      </c>
      <c r="U493" s="165" t="str">
        <f t="shared" si="23"/>
        <v/>
      </c>
    </row>
    <row r="494" spans="1:21" ht="21.95" customHeight="1" x14ac:dyDescent="0.2">
      <c r="A494" s="181" t="str">
        <f>IF(B494&lt;&gt;"",ROWS($A$13:A494)-COUNTBLANK($A$13:A493),"")</f>
        <v/>
      </c>
      <c r="B494" s="97"/>
      <c r="C494" s="97"/>
      <c r="D494" s="97"/>
      <c r="E494" s="98"/>
      <c r="F494" s="99"/>
      <c r="G494" s="100"/>
      <c r="H494" s="100"/>
      <c r="I494" s="100"/>
      <c r="J494" s="100"/>
      <c r="K494" s="100"/>
      <c r="L494" s="101"/>
      <c r="M494" s="102"/>
      <c r="N494" s="102"/>
      <c r="O494" s="159" t="str">
        <f t="shared" si="21"/>
        <v/>
      </c>
      <c r="P494" s="160" t="str">
        <f>IF(M494&lt;&gt;"",IF(M494&gt;='Bitni podaci'!$B$2,IF(M494&lt;'Bitni podaci'!$C$2,1,2),0),"")</f>
        <v/>
      </c>
      <c r="Q494" s="103"/>
      <c r="R494" s="159" t="str">
        <f t="shared" si="22"/>
        <v/>
      </c>
      <c r="S494" s="115"/>
      <c r="T494" s="154" t="str">
        <f>IF(AND(S494&lt;&gt;"",ISNUMBER(S494)),IF(S494&lt;='Bitni podaci'!$B$1,1,0),"")</f>
        <v/>
      </c>
      <c r="U494" s="165" t="str">
        <f t="shared" si="23"/>
        <v/>
      </c>
    </row>
    <row r="495" spans="1:21" ht="21.95" customHeight="1" x14ac:dyDescent="0.2">
      <c r="A495" s="181" t="str">
        <f>IF(B495&lt;&gt;"",ROWS($A$13:A495)-COUNTBLANK($A$13:A494),"")</f>
        <v/>
      </c>
      <c r="B495" s="97"/>
      <c r="C495" s="97"/>
      <c r="D495" s="97"/>
      <c r="E495" s="98"/>
      <c r="F495" s="99"/>
      <c r="G495" s="100"/>
      <c r="H495" s="100"/>
      <c r="I495" s="100"/>
      <c r="J495" s="100"/>
      <c r="K495" s="100"/>
      <c r="L495" s="101"/>
      <c r="M495" s="102"/>
      <c r="N495" s="102"/>
      <c r="O495" s="159" t="str">
        <f t="shared" si="21"/>
        <v/>
      </c>
      <c r="P495" s="160" t="str">
        <f>IF(M495&lt;&gt;"",IF(M495&gt;='Bitni podaci'!$B$2,IF(M495&lt;'Bitni podaci'!$C$2,1,2),0),"")</f>
        <v/>
      </c>
      <c r="Q495" s="103"/>
      <c r="R495" s="159" t="str">
        <f t="shared" si="22"/>
        <v/>
      </c>
      <c r="S495" s="115"/>
      <c r="T495" s="154" t="str">
        <f>IF(AND(S495&lt;&gt;"",ISNUMBER(S495)),IF(S495&lt;='Bitni podaci'!$B$1,1,0),"")</f>
        <v/>
      </c>
      <c r="U495" s="165" t="str">
        <f t="shared" si="23"/>
        <v/>
      </c>
    </row>
    <row r="496" spans="1:21" ht="21.95" customHeight="1" x14ac:dyDescent="0.2">
      <c r="A496" s="181" t="str">
        <f>IF(B496&lt;&gt;"",ROWS($A$13:A496)-COUNTBLANK($A$13:A495),"")</f>
        <v/>
      </c>
      <c r="B496" s="97"/>
      <c r="C496" s="97"/>
      <c r="D496" s="97"/>
      <c r="E496" s="98"/>
      <c r="F496" s="99"/>
      <c r="G496" s="100"/>
      <c r="H496" s="100"/>
      <c r="I496" s="100"/>
      <c r="J496" s="100"/>
      <c r="K496" s="100"/>
      <c r="L496" s="101"/>
      <c r="M496" s="102"/>
      <c r="N496" s="102"/>
      <c r="O496" s="159" t="str">
        <f t="shared" si="21"/>
        <v/>
      </c>
      <c r="P496" s="160" t="str">
        <f>IF(M496&lt;&gt;"",IF(M496&gt;='Bitni podaci'!$B$2,IF(M496&lt;'Bitni podaci'!$C$2,1,2),0),"")</f>
        <v/>
      </c>
      <c r="Q496" s="103"/>
      <c r="R496" s="159" t="str">
        <f t="shared" si="22"/>
        <v/>
      </c>
      <c r="S496" s="115"/>
      <c r="T496" s="154" t="str">
        <f>IF(AND(S496&lt;&gt;"",ISNUMBER(S496)),IF(S496&lt;='Bitni podaci'!$B$1,1,0),"")</f>
        <v/>
      </c>
      <c r="U496" s="165" t="str">
        <f t="shared" si="23"/>
        <v/>
      </c>
    </row>
    <row r="497" spans="1:21" ht="21.95" customHeight="1" x14ac:dyDescent="0.2">
      <c r="A497" s="181" t="str">
        <f>IF(B497&lt;&gt;"",ROWS($A$13:A497)-COUNTBLANK($A$13:A496),"")</f>
        <v/>
      </c>
      <c r="B497" s="97"/>
      <c r="C497" s="97"/>
      <c r="D497" s="97"/>
      <c r="E497" s="98"/>
      <c r="F497" s="99"/>
      <c r="G497" s="100"/>
      <c r="H497" s="100"/>
      <c r="I497" s="100"/>
      <c r="J497" s="100"/>
      <c r="K497" s="100"/>
      <c r="L497" s="101"/>
      <c r="M497" s="102"/>
      <c r="N497" s="102"/>
      <c r="O497" s="159" t="str">
        <f t="shared" si="21"/>
        <v/>
      </c>
      <c r="P497" s="160" t="str">
        <f>IF(M497&lt;&gt;"",IF(M497&gt;='Bitni podaci'!$B$2,IF(M497&lt;'Bitni podaci'!$C$2,1,2),0),"")</f>
        <v/>
      </c>
      <c r="Q497" s="103"/>
      <c r="R497" s="159" t="str">
        <f t="shared" si="22"/>
        <v/>
      </c>
      <c r="S497" s="115"/>
      <c r="T497" s="154" t="str">
        <f>IF(AND(S497&lt;&gt;"",ISNUMBER(S497)),IF(S497&lt;='Bitni podaci'!$B$1,1,0),"")</f>
        <v/>
      </c>
      <c r="U497" s="165" t="str">
        <f t="shared" si="23"/>
        <v/>
      </c>
    </row>
    <row r="498" spans="1:21" ht="21.95" customHeight="1" x14ac:dyDescent="0.2">
      <c r="A498" s="181" t="str">
        <f>IF(B498&lt;&gt;"",ROWS($A$13:A498)-COUNTBLANK($A$13:A497),"")</f>
        <v/>
      </c>
      <c r="B498" s="97"/>
      <c r="C498" s="97"/>
      <c r="D498" s="97"/>
      <c r="E498" s="98"/>
      <c r="F498" s="99"/>
      <c r="G498" s="100"/>
      <c r="H498" s="100"/>
      <c r="I498" s="100"/>
      <c r="J498" s="100"/>
      <c r="K498" s="100"/>
      <c r="L498" s="101"/>
      <c r="M498" s="102"/>
      <c r="N498" s="102"/>
      <c r="O498" s="159" t="str">
        <f t="shared" si="21"/>
        <v/>
      </c>
      <c r="P498" s="160" t="str">
        <f>IF(M498&lt;&gt;"",IF(M498&gt;='Bitni podaci'!$B$2,IF(M498&lt;'Bitni podaci'!$C$2,1,2),0),"")</f>
        <v/>
      </c>
      <c r="Q498" s="103"/>
      <c r="R498" s="159" t="str">
        <f t="shared" si="22"/>
        <v/>
      </c>
      <c r="S498" s="115"/>
      <c r="T498" s="154" t="str">
        <f>IF(AND(S498&lt;&gt;"",ISNUMBER(S498)),IF(S498&lt;='Bitni podaci'!$B$1,1,0),"")</f>
        <v/>
      </c>
      <c r="U498" s="165" t="str">
        <f t="shared" si="23"/>
        <v/>
      </c>
    </row>
    <row r="499" spans="1:21" ht="21.95" customHeight="1" x14ac:dyDescent="0.2">
      <c r="A499" s="181" t="str">
        <f>IF(B499&lt;&gt;"",ROWS($A$13:A499)-COUNTBLANK($A$13:A498),"")</f>
        <v/>
      </c>
      <c r="B499" s="97"/>
      <c r="C499" s="97"/>
      <c r="D499" s="97"/>
      <c r="E499" s="98"/>
      <c r="F499" s="99"/>
      <c r="G499" s="100"/>
      <c r="H499" s="100"/>
      <c r="I499" s="100"/>
      <c r="J499" s="100"/>
      <c r="K499" s="100"/>
      <c r="L499" s="101"/>
      <c r="M499" s="102"/>
      <c r="N499" s="102"/>
      <c r="O499" s="159" t="str">
        <f t="shared" si="21"/>
        <v/>
      </c>
      <c r="P499" s="160" t="str">
        <f>IF(M499&lt;&gt;"",IF(M499&gt;='Bitni podaci'!$B$2,IF(M499&lt;'Bitni podaci'!$C$2,1,2),0),"")</f>
        <v/>
      </c>
      <c r="Q499" s="103"/>
      <c r="R499" s="159" t="str">
        <f t="shared" si="22"/>
        <v/>
      </c>
      <c r="S499" s="115"/>
      <c r="T499" s="154" t="str">
        <f>IF(AND(S499&lt;&gt;"",ISNUMBER(S499)),IF(S499&lt;='Bitni podaci'!$B$1,1,0),"")</f>
        <v/>
      </c>
      <c r="U499" s="165" t="str">
        <f t="shared" si="23"/>
        <v/>
      </c>
    </row>
    <row r="500" spans="1:21" ht="21.95" customHeight="1" x14ac:dyDescent="0.2">
      <c r="A500" s="181" t="str">
        <f>IF(B500&lt;&gt;"",ROWS($A$13:A500)-COUNTBLANK($A$13:A499),"")</f>
        <v/>
      </c>
      <c r="B500" s="97"/>
      <c r="C500" s="97"/>
      <c r="D500" s="97"/>
      <c r="E500" s="98"/>
      <c r="F500" s="99"/>
      <c r="G500" s="100"/>
      <c r="H500" s="100"/>
      <c r="I500" s="100"/>
      <c r="J500" s="100"/>
      <c r="K500" s="100"/>
      <c r="L500" s="101"/>
      <c r="M500" s="102"/>
      <c r="N500" s="102"/>
      <c r="O500" s="159" t="str">
        <f t="shared" si="21"/>
        <v/>
      </c>
      <c r="P500" s="160" t="str">
        <f>IF(M500&lt;&gt;"",IF(M500&gt;='Bitni podaci'!$B$2,IF(M500&lt;'Bitni podaci'!$C$2,1,2),0),"")</f>
        <v/>
      </c>
      <c r="Q500" s="103"/>
      <c r="R500" s="159" t="str">
        <f t="shared" si="22"/>
        <v/>
      </c>
      <c r="S500" s="115"/>
      <c r="T500" s="154" t="str">
        <f>IF(AND(S500&lt;&gt;"",ISNUMBER(S500)),IF(S500&lt;='Bitni podaci'!$B$1,1,0),"")</f>
        <v/>
      </c>
      <c r="U500" s="165" t="str">
        <f t="shared" si="23"/>
        <v/>
      </c>
    </row>
    <row r="501" spans="1:21" ht="21.95" customHeight="1" x14ac:dyDescent="0.2">
      <c r="A501" s="181" t="str">
        <f>IF(B501&lt;&gt;"",ROWS($A$13:A501)-COUNTBLANK($A$13:A500),"")</f>
        <v/>
      </c>
      <c r="B501" s="97"/>
      <c r="C501" s="97"/>
      <c r="D501" s="97"/>
      <c r="E501" s="98"/>
      <c r="F501" s="99"/>
      <c r="G501" s="100"/>
      <c r="H501" s="100"/>
      <c r="I501" s="100"/>
      <c r="J501" s="100"/>
      <c r="K501" s="100"/>
      <c r="L501" s="101"/>
      <c r="M501" s="102"/>
      <c r="N501" s="102"/>
      <c r="O501" s="159" t="str">
        <f t="shared" si="21"/>
        <v/>
      </c>
      <c r="P501" s="160" t="str">
        <f>IF(M501&lt;&gt;"",IF(M501&gt;='Bitni podaci'!$B$2,IF(M501&lt;'Bitni podaci'!$C$2,1,2),0),"")</f>
        <v/>
      </c>
      <c r="Q501" s="103"/>
      <c r="R501" s="159" t="str">
        <f t="shared" si="22"/>
        <v/>
      </c>
      <c r="S501" s="115"/>
      <c r="T501" s="154" t="str">
        <f>IF(AND(S501&lt;&gt;"",ISNUMBER(S501)),IF(S501&lt;='Bitni podaci'!$B$1,1,0),"")</f>
        <v/>
      </c>
      <c r="U501" s="165" t="str">
        <f t="shared" si="23"/>
        <v/>
      </c>
    </row>
    <row r="502" spans="1:21" ht="21.95" customHeight="1" x14ac:dyDescent="0.2">
      <c r="A502" s="181" t="str">
        <f>IF(B502&lt;&gt;"",ROWS($A$13:A502)-COUNTBLANK($A$13:A501),"")</f>
        <v/>
      </c>
      <c r="B502" s="97"/>
      <c r="C502" s="97"/>
      <c r="D502" s="97"/>
      <c r="E502" s="98"/>
      <c r="F502" s="99"/>
      <c r="G502" s="100"/>
      <c r="H502" s="100"/>
      <c r="I502" s="100"/>
      <c r="J502" s="100"/>
      <c r="K502" s="100"/>
      <c r="L502" s="101"/>
      <c r="M502" s="102"/>
      <c r="N502" s="102"/>
      <c r="O502" s="159" t="str">
        <f t="shared" si="21"/>
        <v/>
      </c>
      <c r="P502" s="160" t="str">
        <f>IF(M502&lt;&gt;"",IF(M502&gt;='Bitni podaci'!$B$2,IF(M502&lt;'Bitni podaci'!$C$2,1,2),0),"")</f>
        <v/>
      </c>
      <c r="Q502" s="103"/>
      <c r="R502" s="159" t="str">
        <f t="shared" si="22"/>
        <v/>
      </c>
      <c r="S502" s="115"/>
      <c r="T502" s="154" t="str">
        <f>IF(AND(S502&lt;&gt;"",ISNUMBER(S502)),IF(S502&lt;='Bitni podaci'!$B$1,1,0),"")</f>
        <v/>
      </c>
      <c r="U502" s="165" t="str">
        <f t="shared" si="23"/>
        <v/>
      </c>
    </row>
    <row r="503" spans="1:21" ht="21.95" customHeight="1" x14ac:dyDescent="0.2">
      <c r="A503" s="181" t="str">
        <f>IF(B503&lt;&gt;"",ROWS($A$13:A503)-COUNTBLANK($A$13:A502),"")</f>
        <v/>
      </c>
      <c r="B503" s="97"/>
      <c r="C503" s="97"/>
      <c r="D503" s="97"/>
      <c r="E503" s="98"/>
      <c r="F503" s="99"/>
      <c r="G503" s="100"/>
      <c r="H503" s="100"/>
      <c r="I503" s="100"/>
      <c r="J503" s="100"/>
      <c r="K503" s="100"/>
      <c r="L503" s="101"/>
      <c r="M503" s="102"/>
      <c r="N503" s="102"/>
      <c r="O503" s="159" t="str">
        <f t="shared" si="21"/>
        <v/>
      </c>
      <c r="P503" s="160" t="str">
        <f>IF(M503&lt;&gt;"",IF(M503&gt;='Bitni podaci'!$B$2,IF(M503&lt;'Bitni podaci'!$C$2,1,2),0),"")</f>
        <v/>
      </c>
      <c r="Q503" s="103"/>
      <c r="R503" s="159" t="str">
        <f t="shared" si="22"/>
        <v/>
      </c>
      <c r="S503" s="115"/>
      <c r="T503" s="154" t="str">
        <f>IF(AND(S503&lt;&gt;"",ISNUMBER(S503)),IF(S503&lt;='Bitni podaci'!$B$1,1,0),"")</f>
        <v/>
      </c>
      <c r="U503" s="165" t="str">
        <f t="shared" si="23"/>
        <v/>
      </c>
    </row>
    <row r="504" spans="1:21" ht="21.95" customHeight="1" x14ac:dyDescent="0.2">
      <c r="A504" s="181" t="str">
        <f>IF(B504&lt;&gt;"",ROWS($A$13:A504)-COUNTBLANK($A$13:A503),"")</f>
        <v/>
      </c>
      <c r="B504" s="97"/>
      <c r="C504" s="97"/>
      <c r="D504" s="97"/>
      <c r="E504" s="98"/>
      <c r="F504" s="99"/>
      <c r="G504" s="100"/>
      <c r="H504" s="100"/>
      <c r="I504" s="100"/>
      <c r="J504" s="100"/>
      <c r="K504" s="100"/>
      <c r="L504" s="101"/>
      <c r="M504" s="102"/>
      <c r="N504" s="102"/>
      <c r="O504" s="159" t="str">
        <f t="shared" si="21"/>
        <v/>
      </c>
      <c r="P504" s="160" t="str">
        <f>IF(M504&lt;&gt;"",IF(M504&gt;='Bitni podaci'!$B$2,IF(M504&lt;'Bitni podaci'!$C$2,1,2),0),"")</f>
        <v/>
      </c>
      <c r="Q504" s="103"/>
      <c r="R504" s="159" t="str">
        <f t="shared" si="22"/>
        <v/>
      </c>
      <c r="S504" s="115"/>
      <c r="T504" s="154" t="str">
        <f>IF(AND(S504&lt;&gt;"",ISNUMBER(S504)),IF(S504&lt;='Bitni podaci'!$B$1,1,0),"")</f>
        <v/>
      </c>
      <c r="U504" s="165" t="str">
        <f t="shared" si="23"/>
        <v/>
      </c>
    </row>
    <row r="505" spans="1:21" ht="21.95" customHeight="1" x14ac:dyDescent="0.2">
      <c r="A505" s="181" t="str">
        <f>IF(B505&lt;&gt;"",ROWS($A$13:A505)-COUNTBLANK($A$13:A504),"")</f>
        <v/>
      </c>
      <c r="B505" s="97"/>
      <c r="C505" s="97"/>
      <c r="D505" s="97"/>
      <c r="E505" s="98"/>
      <c r="F505" s="99"/>
      <c r="G505" s="100"/>
      <c r="H505" s="100"/>
      <c r="I505" s="100"/>
      <c r="J505" s="100"/>
      <c r="K505" s="100"/>
      <c r="L505" s="101"/>
      <c r="M505" s="102"/>
      <c r="N505" s="102"/>
      <c r="O505" s="159" t="str">
        <f t="shared" si="21"/>
        <v/>
      </c>
      <c r="P505" s="160" t="str">
        <f>IF(M505&lt;&gt;"",IF(M505&gt;='Bitni podaci'!$B$2,IF(M505&lt;'Bitni podaci'!$C$2,1,2),0),"")</f>
        <v/>
      </c>
      <c r="Q505" s="103"/>
      <c r="R505" s="159" t="str">
        <f t="shared" si="22"/>
        <v/>
      </c>
      <c r="S505" s="115"/>
      <c r="T505" s="154" t="str">
        <f>IF(AND(S505&lt;&gt;"",ISNUMBER(S505)),IF(S505&lt;='Bitni podaci'!$B$1,1,0),"")</f>
        <v/>
      </c>
      <c r="U505" s="165" t="str">
        <f t="shared" si="23"/>
        <v/>
      </c>
    </row>
    <row r="506" spans="1:21" ht="21.95" customHeight="1" x14ac:dyDescent="0.2">
      <c r="A506" s="181" t="str">
        <f>IF(B506&lt;&gt;"",ROWS($A$13:A506)-COUNTBLANK($A$13:A505),"")</f>
        <v/>
      </c>
      <c r="B506" s="97"/>
      <c r="C506" s="97"/>
      <c r="D506" s="97"/>
      <c r="E506" s="98"/>
      <c r="F506" s="99"/>
      <c r="G506" s="100"/>
      <c r="H506" s="100"/>
      <c r="I506" s="100"/>
      <c r="J506" s="100"/>
      <c r="K506" s="100"/>
      <c r="L506" s="101"/>
      <c r="M506" s="102"/>
      <c r="N506" s="102"/>
      <c r="O506" s="159" t="str">
        <f t="shared" si="21"/>
        <v/>
      </c>
      <c r="P506" s="160" t="str">
        <f>IF(M506&lt;&gt;"",IF(M506&gt;='Bitni podaci'!$B$2,IF(M506&lt;'Bitni podaci'!$C$2,1,2),0),"")</f>
        <v/>
      </c>
      <c r="Q506" s="103"/>
      <c r="R506" s="159" t="str">
        <f t="shared" si="22"/>
        <v/>
      </c>
      <c r="S506" s="115"/>
      <c r="T506" s="154" t="str">
        <f>IF(AND(S506&lt;&gt;"",ISNUMBER(S506)),IF(S506&lt;='Bitni podaci'!$B$1,1,0),"")</f>
        <v/>
      </c>
      <c r="U506" s="165" t="str">
        <f t="shared" si="23"/>
        <v/>
      </c>
    </row>
    <row r="507" spans="1:21" ht="21.95" customHeight="1" x14ac:dyDescent="0.2">
      <c r="A507" s="181" t="str">
        <f>IF(B507&lt;&gt;"",ROWS($A$13:A507)-COUNTBLANK($A$13:A506),"")</f>
        <v/>
      </c>
      <c r="B507" s="97"/>
      <c r="C507" s="97"/>
      <c r="D507" s="97"/>
      <c r="E507" s="98"/>
      <c r="F507" s="99"/>
      <c r="G507" s="100"/>
      <c r="H507" s="100"/>
      <c r="I507" s="100"/>
      <c r="J507" s="100"/>
      <c r="K507" s="100"/>
      <c r="L507" s="101"/>
      <c r="M507" s="102"/>
      <c r="N507" s="102"/>
      <c r="O507" s="159" t="str">
        <f t="shared" si="21"/>
        <v/>
      </c>
      <c r="P507" s="160" t="str">
        <f>IF(M507&lt;&gt;"",IF(M507&gt;='Bitni podaci'!$B$2,IF(M507&lt;'Bitni podaci'!$C$2,1,2),0),"")</f>
        <v/>
      </c>
      <c r="Q507" s="103"/>
      <c r="R507" s="159" t="str">
        <f t="shared" si="22"/>
        <v/>
      </c>
      <c r="S507" s="115"/>
      <c r="T507" s="154" t="str">
        <f>IF(AND(S507&lt;&gt;"",ISNUMBER(S507)),IF(S507&lt;='Bitni podaci'!$B$1,1,0),"")</f>
        <v/>
      </c>
      <c r="U507" s="165" t="str">
        <f t="shared" si="23"/>
        <v/>
      </c>
    </row>
    <row r="508" spans="1:21" ht="21.95" customHeight="1" x14ac:dyDescent="0.2">
      <c r="A508" s="181" t="str">
        <f>IF(B508&lt;&gt;"",ROWS($A$13:A508)-COUNTBLANK($A$13:A507),"")</f>
        <v/>
      </c>
      <c r="B508" s="97"/>
      <c r="C508" s="97"/>
      <c r="D508" s="97"/>
      <c r="E508" s="98"/>
      <c r="F508" s="99"/>
      <c r="G508" s="100"/>
      <c r="H508" s="100"/>
      <c r="I508" s="100"/>
      <c r="J508" s="100"/>
      <c r="K508" s="100"/>
      <c r="L508" s="101"/>
      <c r="M508" s="102"/>
      <c r="N508" s="102"/>
      <c r="O508" s="159" t="str">
        <f t="shared" si="21"/>
        <v/>
      </c>
      <c r="P508" s="160" t="str">
        <f>IF(M508&lt;&gt;"",IF(M508&gt;='Bitni podaci'!$B$2,IF(M508&lt;'Bitni podaci'!$C$2,1,2),0),"")</f>
        <v/>
      </c>
      <c r="Q508" s="103"/>
      <c r="R508" s="159" t="str">
        <f t="shared" si="22"/>
        <v/>
      </c>
      <c r="S508" s="115"/>
      <c r="T508" s="154" t="str">
        <f>IF(AND(S508&lt;&gt;"",ISNUMBER(S508)),IF(S508&lt;='Bitni podaci'!$B$1,1,0),"")</f>
        <v/>
      </c>
      <c r="U508" s="165" t="str">
        <f t="shared" si="23"/>
        <v/>
      </c>
    </row>
    <row r="509" spans="1:21" ht="21.95" customHeight="1" x14ac:dyDescent="0.2">
      <c r="A509" s="181" t="str">
        <f>IF(B509&lt;&gt;"",ROWS($A$13:A509)-COUNTBLANK($A$13:A508),"")</f>
        <v/>
      </c>
      <c r="B509" s="97"/>
      <c r="C509" s="97"/>
      <c r="D509" s="97"/>
      <c r="E509" s="98"/>
      <c r="F509" s="99"/>
      <c r="G509" s="100"/>
      <c r="H509" s="100"/>
      <c r="I509" s="100"/>
      <c r="J509" s="100"/>
      <c r="K509" s="100"/>
      <c r="L509" s="101"/>
      <c r="M509" s="102"/>
      <c r="N509" s="102"/>
      <c r="O509" s="159" t="str">
        <f t="shared" si="21"/>
        <v/>
      </c>
      <c r="P509" s="160" t="str">
        <f>IF(M509&lt;&gt;"",IF(M509&gt;='Bitni podaci'!$B$2,IF(M509&lt;'Bitni podaci'!$C$2,1,2),0),"")</f>
        <v/>
      </c>
      <c r="Q509" s="103"/>
      <c r="R509" s="159" t="str">
        <f t="shared" si="22"/>
        <v/>
      </c>
      <c r="S509" s="115"/>
      <c r="T509" s="154" t="str">
        <f>IF(AND(S509&lt;&gt;"",ISNUMBER(S509)),IF(S509&lt;='Bitni podaci'!$B$1,1,0),"")</f>
        <v/>
      </c>
      <c r="U509" s="165" t="str">
        <f t="shared" si="23"/>
        <v/>
      </c>
    </row>
    <row r="510" spans="1:21" ht="21.95" customHeight="1" x14ac:dyDescent="0.2">
      <c r="A510" s="181" t="str">
        <f>IF(B510&lt;&gt;"",ROWS($A$13:A510)-COUNTBLANK($A$13:A509),"")</f>
        <v/>
      </c>
      <c r="B510" s="97"/>
      <c r="C510" s="97"/>
      <c r="D510" s="97"/>
      <c r="E510" s="98"/>
      <c r="F510" s="99"/>
      <c r="G510" s="100"/>
      <c r="H510" s="100"/>
      <c r="I510" s="100"/>
      <c r="J510" s="100"/>
      <c r="K510" s="100"/>
      <c r="L510" s="101"/>
      <c r="M510" s="102"/>
      <c r="N510" s="102"/>
      <c r="O510" s="159" t="str">
        <f t="shared" si="21"/>
        <v/>
      </c>
      <c r="P510" s="160" t="str">
        <f>IF(M510&lt;&gt;"",IF(M510&gt;='Bitni podaci'!$B$2,IF(M510&lt;'Bitni podaci'!$C$2,1,2),0),"")</f>
        <v/>
      </c>
      <c r="Q510" s="103"/>
      <c r="R510" s="159" t="str">
        <f t="shared" si="22"/>
        <v/>
      </c>
      <c r="S510" s="115"/>
      <c r="T510" s="154" t="str">
        <f>IF(AND(S510&lt;&gt;"",ISNUMBER(S510)),IF(S510&lt;='Bitni podaci'!$B$1,1,0),"")</f>
        <v/>
      </c>
      <c r="U510" s="165" t="str">
        <f t="shared" si="23"/>
        <v/>
      </c>
    </row>
    <row r="511" spans="1:21" ht="21.95" customHeight="1" x14ac:dyDescent="0.2">
      <c r="A511" s="181" t="str">
        <f>IF(B511&lt;&gt;"",ROWS($A$13:A511)-COUNTBLANK($A$13:A510),"")</f>
        <v/>
      </c>
      <c r="B511" s="97"/>
      <c r="C511" s="97"/>
      <c r="D511" s="97"/>
      <c r="E511" s="98"/>
      <c r="F511" s="99"/>
      <c r="G511" s="100"/>
      <c r="H511" s="100"/>
      <c r="I511" s="100"/>
      <c r="J511" s="100"/>
      <c r="K511" s="100"/>
      <c r="L511" s="101"/>
      <c r="M511" s="102"/>
      <c r="N511" s="102"/>
      <c r="O511" s="159" t="str">
        <f t="shared" si="21"/>
        <v/>
      </c>
      <c r="P511" s="160" t="str">
        <f>IF(M511&lt;&gt;"",IF(M511&gt;='Bitni podaci'!$B$2,IF(M511&lt;'Bitni podaci'!$C$2,1,2),0),"")</f>
        <v/>
      </c>
      <c r="Q511" s="103"/>
      <c r="R511" s="159" t="str">
        <f t="shared" si="22"/>
        <v/>
      </c>
      <c r="S511" s="115"/>
      <c r="T511" s="154" t="str">
        <f>IF(AND(S511&lt;&gt;"",ISNUMBER(S511)),IF(S511&lt;='Bitni podaci'!$B$1,1,0),"")</f>
        <v/>
      </c>
      <c r="U511" s="165" t="str">
        <f t="shared" si="23"/>
        <v/>
      </c>
    </row>
    <row r="512" spans="1:21" ht="21.95" customHeight="1" x14ac:dyDescent="0.2">
      <c r="A512" s="181" t="str">
        <f>IF(B512&lt;&gt;"",ROWS($A$13:A512)-COUNTBLANK($A$13:A511),"")</f>
        <v/>
      </c>
      <c r="B512" s="97"/>
      <c r="C512" s="97"/>
      <c r="D512" s="97"/>
      <c r="E512" s="98"/>
      <c r="F512" s="99"/>
      <c r="G512" s="100"/>
      <c r="H512" s="100"/>
      <c r="I512" s="100"/>
      <c r="J512" s="100"/>
      <c r="K512" s="100"/>
      <c r="L512" s="101"/>
      <c r="M512" s="102"/>
      <c r="N512" s="102"/>
      <c r="O512" s="159" t="str">
        <f t="shared" si="21"/>
        <v/>
      </c>
      <c r="P512" s="160" t="str">
        <f>IF(M512&lt;&gt;"",IF(M512&gt;='Bitni podaci'!$B$2,IF(M512&lt;'Bitni podaci'!$C$2,1,2),0),"")</f>
        <v/>
      </c>
      <c r="Q512" s="103"/>
      <c r="R512" s="159" t="str">
        <f t="shared" si="22"/>
        <v/>
      </c>
      <c r="S512" s="115"/>
      <c r="T512" s="154" t="str">
        <f>IF(AND(S512&lt;&gt;"",ISNUMBER(S512)),IF(S512&lt;='Bitni podaci'!$B$1,1,0),"")</f>
        <v/>
      </c>
      <c r="U512" s="165" t="str">
        <f t="shared" si="23"/>
        <v/>
      </c>
    </row>
    <row r="513" spans="1:21" ht="21.95" customHeight="1" x14ac:dyDescent="0.2">
      <c r="A513" s="181" t="str">
        <f>IF(B513&lt;&gt;"",ROWS($A$13:A513)-COUNTBLANK($A$13:A512),"")</f>
        <v/>
      </c>
      <c r="B513" s="97"/>
      <c r="C513" s="97"/>
      <c r="D513" s="97"/>
      <c r="E513" s="98"/>
      <c r="F513" s="99"/>
      <c r="G513" s="100"/>
      <c r="H513" s="100"/>
      <c r="I513" s="100"/>
      <c r="J513" s="100"/>
      <c r="K513" s="100"/>
      <c r="L513" s="101"/>
      <c r="M513" s="102"/>
      <c r="N513" s="102"/>
      <c r="O513" s="159" t="str">
        <f t="shared" si="21"/>
        <v/>
      </c>
      <c r="P513" s="160" t="str">
        <f>IF(M513&lt;&gt;"",IF(M513&gt;='Bitni podaci'!$B$2,IF(M513&lt;'Bitni podaci'!$C$2,1,2),0),"")</f>
        <v/>
      </c>
      <c r="Q513" s="103"/>
      <c r="R513" s="159" t="str">
        <f t="shared" si="22"/>
        <v/>
      </c>
      <c r="S513" s="115"/>
      <c r="T513" s="154" t="str">
        <f>IF(AND(S513&lt;&gt;"",ISNUMBER(S513)),IF(S513&lt;='Bitni podaci'!$B$1,1,0),"")</f>
        <v/>
      </c>
      <c r="U513" s="165" t="str">
        <f t="shared" si="23"/>
        <v/>
      </c>
    </row>
    <row r="514" spans="1:21" ht="21.95" customHeight="1" x14ac:dyDescent="0.2">
      <c r="A514" s="181" t="str">
        <f>IF(B514&lt;&gt;"",ROWS($A$13:A514)-COUNTBLANK($A$13:A513),"")</f>
        <v/>
      </c>
      <c r="B514" s="97"/>
      <c r="C514" s="97"/>
      <c r="D514" s="97"/>
      <c r="E514" s="98"/>
      <c r="F514" s="99"/>
      <c r="G514" s="100"/>
      <c r="H514" s="100"/>
      <c r="I514" s="100"/>
      <c r="J514" s="100"/>
      <c r="K514" s="100"/>
      <c r="L514" s="101"/>
      <c r="M514" s="102"/>
      <c r="N514" s="102"/>
      <c r="O514" s="159" t="str">
        <f t="shared" si="21"/>
        <v/>
      </c>
      <c r="P514" s="160" t="str">
        <f>IF(M514&lt;&gt;"",IF(M514&gt;='Bitni podaci'!$B$2,IF(M514&lt;'Bitni podaci'!$C$2,1,2),0),"")</f>
        <v/>
      </c>
      <c r="Q514" s="103"/>
      <c r="R514" s="159" t="str">
        <f t="shared" si="22"/>
        <v/>
      </c>
      <c r="S514" s="115"/>
      <c r="T514" s="154" t="str">
        <f>IF(AND(S514&lt;&gt;"",ISNUMBER(S514)),IF(S514&lt;='Bitni podaci'!$B$1,1,0),"")</f>
        <v/>
      </c>
      <c r="U514" s="165" t="str">
        <f t="shared" si="23"/>
        <v/>
      </c>
    </row>
    <row r="515" spans="1:21" ht="21.95" customHeight="1" x14ac:dyDescent="0.2">
      <c r="A515" s="181" t="str">
        <f>IF(B515&lt;&gt;"",ROWS($A$13:A515)-COUNTBLANK($A$13:A514),"")</f>
        <v/>
      </c>
      <c r="B515" s="97"/>
      <c r="C515" s="97"/>
      <c r="D515" s="97"/>
      <c r="E515" s="98"/>
      <c r="F515" s="99"/>
      <c r="G515" s="100"/>
      <c r="H515" s="100"/>
      <c r="I515" s="100"/>
      <c r="J515" s="100"/>
      <c r="K515" s="100"/>
      <c r="L515" s="101"/>
      <c r="M515" s="102"/>
      <c r="N515" s="102"/>
      <c r="O515" s="159" t="str">
        <f t="shared" si="21"/>
        <v/>
      </c>
      <c r="P515" s="160" t="str">
        <f>IF(M515&lt;&gt;"",IF(M515&gt;='Bitni podaci'!$B$2,IF(M515&lt;'Bitni podaci'!$C$2,1,2),0),"")</f>
        <v/>
      </c>
      <c r="Q515" s="103"/>
      <c r="R515" s="159" t="str">
        <f t="shared" si="22"/>
        <v/>
      </c>
      <c r="S515" s="115"/>
      <c r="T515" s="154" t="str">
        <f>IF(AND(S515&lt;&gt;"",ISNUMBER(S515)),IF(S515&lt;='Bitni podaci'!$B$1,1,0),"")</f>
        <v/>
      </c>
      <c r="U515" s="165" t="str">
        <f t="shared" si="23"/>
        <v/>
      </c>
    </row>
    <row r="516" spans="1:21" ht="21.95" customHeight="1" x14ac:dyDescent="0.2">
      <c r="A516" s="181" t="str">
        <f>IF(B516&lt;&gt;"",ROWS($A$13:A516)-COUNTBLANK($A$13:A515),"")</f>
        <v/>
      </c>
      <c r="B516" s="97"/>
      <c r="C516" s="97"/>
      <c r="D516" s="97"/>
      <c r="E516" s="98"/>
      <c r="F516" s="99"/>
      <c r="G516" s="100"/>
      <c r="H516" s="100"/>
      <c r="I516" s="100"/>
      <c r="J516" s="100"/>
      <c r="K516" s="100"/>
      <c r="L516" s="101"/>
      <c r="M516" s="102"/>
      <c r="N516" s="102"/>
      <c r="O516" s="159" t="str">
        <f t="shared" si="21"/>
        <v/>
      </c>
      <c r="P516" s="160" t="str">
        <f>IF(M516&lt;&gt;"",IF(M516&gt;='Bitni podaci'!$B$2,IF(M516&lt;'Bitni podaci'!$C$2,1,2),0),"")</f>
        <v/>
      </c>
      <c r="Q516" s="103"/>
      <c r="R516" s="159" t="str">
        <f t="shared" si="22"/>
        <v/>
      </c>
      <c r="S516" s="115"/>
      <c r="T516" s="154" t="str">
        <f>IF(AND(S516&lt;&gt;"",ISNUMBER(S516)),IF(S516&lt;='Bitni podaci'!$B$1,1,0),"")</f>
        <v/>
      </c>
      <c r="U516" s="165" t="str">
        <f t="shared" si="23"/>
        <v/>
      </c>
    </row>
    <row r="517" spans="1:21" ht="21.95" customHeight="1" x14ac:dyDescent="0.2">
      <c r="A517" s="181" t="str">
        <f>IF(B517&lt;&gt;"",ROWS($A$13:A517)-COUNTBLANK($A$13:A516),"")</f>
        <v/>
      </c>
      <c r="B517" s="97"/>
      <c r="C517" s="97"/>
      <c r="D517" s="97"/>
      <c r="E517" s="98"/>
      <c r="F517" s="99"/>
      <c r="G517" s="100"/>
      <c r="H517" s="100"/>
      <c r="I517" s="100"/>
      <c r="J517" s="100"/>
      <c r="K517" s="100"/>
      <c r="L517" s="101"/>
      <c r="M517" s="102"/>
      <c r="N517" s="102"/>
      <c r="O517" s="159" t="str">
        <f t="shared" si="21"/>
        <v/>
      </c>
      <c r="P517" s="160" t="str">
        <f>IF(M517&lt;&gt;"",IF(M517&gt;='Bitni podaci'!$B$2,IF(M517&lt;'Bitni podaci'!$C$2,1,2),0),"")</f>
        <v/>
      </c>
      <c r="Q517" s="103"/>
      <c r="R517" s="159" t="str">
        <f t="shared" si="22"/>
        <v/>
      </c>
      <c r="S517" s="115"/>
      <c r="T517" s="154" t="str">
        <f>IF(AND(S517&lt;&gt;"",ISNUMBER(S517)),IF(S517&lt;='Bitni podaci'!$B$1,1,0),"")</f>
        <v/>
      </c>
      <c r="U517" s="165" t="str">
        <f t="shared" si="23"/>
        <v/>
      </c>
    </row>
    <row r="518" spans="1:21" ht="21.95" customHeight="1" x14ac:dyDescent="0.2">
      <c r="A518" s="181" t="str">
        <f>IF(B518&lt;&gt;"",ROWS($A$13:A518)-COUNTBLANK($A$13:A517),"")</f>
        <v/>
      </c>
      <c r="B518" s="97"/>
      <c r="C518" s="97"/>
      <c r="D518" s="97"/>
      <c r="E518" s="98"/>
      <c r="F518" s="99"/>
      <c r="G518" s="100"/>
      <c r="H518" s="100"/>
      <c r="I518" s="100"/>
      <c r="J518" s="100"/>
      <c r="K518" s="100"/>
      <c r="L518" s="101"/>
      <c r="M518" s="102"/>
      <c r="N518" s="102"/>
      <c r="O518" s="159" t="str">
        <f t="shared" si="21"/>
        <v/>
      </c>
      <c r="P518" s="160" t="str">
        <f>IF(M518&lt;&gt;"",IF(M518&gt;='Bitni podaci'!$B$2,IF(M518&lt;'Bitni podaci'!$C$2,1,2),0),"")</f>
        <v/>
      </c>
      <c r="Q518" s="103"/>
      <c r="R518" s="159" t="str">
        <f t="shared" si="22"/>
        <v/>
      </c>
      <c r="S518" s="115"/>
      <c r="T518" s="154" t="str">
        <f>IF(AND(S518&lt;&gt;"",ISNUMBER(S518)),IF(S518&lt;='Bitni podaci'!$B$1,1,0),"")</f>
        <v/>
      </c>
      <c r="U518" s="165" t="str">
        <f t="shared" si="23"/>
        <v/>
      </c>
    </row>
    <row r="519" spans="1:21" ht="21.95" customHeight="1" x14ac:dyDescent="0.2">
      <c r="A519" s="181" t="str">
        <f>IF(B519&lt;&gt;"",ROWS($A$13:A519)-COUNTBLANK($A$13:A518),"")</f>
        <v/>
      </c>
      <c r="B519" s="97"/>
      <c r="C519" s="97"/>
      <c r="D519" s="97"/>
      <c r="E519" s="98"/>
      <c r="F519" s="99"/>
      <c r="G519" s="100"/>
      <c r="H519" s="100"/>
      <c r="I519" s="100"/>
      <c r="J519" s="100"/>
      <c r="K519" s="100"/>
      <c r="L519" s="101"/>
      <c r="M519" s="102"/>
      <c r="N519" s="102"/>
      <c r="O519" s="159" t="str">
        <f t="shared" si="21"/>
        <v/>
      </c>
      <c r="P519" s="160" t="str">
        <f>IF(M519&lt;&gt;"",IF(M519&gt;='Bitni podaci'!$B$2,IF(M519&lt;'Bitni podaci'!$C$2,1,2),0),"")</f>
        <v/>
      </c>
      <c r="Q519" s="103"/>
      <c r="R519" s="159" t="str">
        <f t="shared" si="22"/>
        <v/>
      </c>
      <c r="S519" s="115"/>
      <c r="T519" s="154" t="str">
        <f>IF(AND(S519&lt;&gt;"",ISNUMBER(S519)),IF(S519&lt;='Bitni podaci'!$B$1,1,0),"")</f>
        <v/>
      </c>
      <c r="U519" s="165" t="str">
        <f t="shared" si="23"/>
        <v/>
      </c>
    </row>
    <row r="520" spans="1:21" ht="21.95" customHeight="1" x14ac:dyDescent="0.2">
      <c r="A520" s="181" t="str">
        <f>IF(B520&lt;&gt;"",ROWS($A$13:A520)-COUNTBLANK($A$13:A519),"")</f>
        <v/>
      </c>
      <c r="B520" s="97"/>
      <c r="C520" s="97"/>
      <c r="D520" s="97"/>
      <c r="E520" s="98"/>
      <c r="F520" s="99"/>
      <c r="G520" s="100"/>
      <c r="H520" s="100"/>
      <c r="I520" s="100"/>
      <c r="J520" s="100"/>
      <c r="K520" s="100"/>
      <c r="L520" s="101"/>
      <c r="M520" s="102"/>
      <c r="N520" s="102"/>
      <c r="O520" s="159" t="str">
        <f t="shared" si="21"/>
        <v/>
      </c>
      <c r="P520" s="160" t="str">
        <f>IF(M520&lt;&gt;"",IF(M520&gt;='Bitni podaci'!$B$2,IF(M520&lt;'Bitni podaci'!$C$2,1,2),0),"")</f>
        <v/>
      </c>
      <c r="Q520" s="103"/>
      <c r="R520" s="159" t="str">
        <f t="shared" si="22"/>
        <v/>
      </c>
      <c r="S520" s="115"/>
      <c r="T520" s="154" t="str">
        <f>IF(AND(S520&lt;&gt;"",ISNUMBER(S520)),IF(S520&lt;='Bitni podaci'!$B$1,1,0),"")</f>
        <v/>
      </c>
      <c r="U520" s="165" t="str">
        <f t="shared" si="23"/>
        <v/>
      </c>
    </row>
    <row r="521" spans="1:21" ht="21.95" customHeight="1" x14ac:dyDescent="0.2">
      <c r="A521" s="181" t="str">
        <f>IF(B521&lt;&gt;"",ROWS($A$13:A521)-COUNTBLANK($A$13:A520),"")</f>
        <v/>
      </c>
      <c r="B521" s="97"/>
      <c r="C521" s="97"/>
      <c r="D521" s="97"/>
      <c r="E521" s="98"/>
      <c r="F521" s="99"/>
      <c r="G521" s="100"/>
      <c r="H521" s="100"/>
      <c r="I521" s="100"/>
      <c r="J521" s="100"/>
      <c r="K521" s="100"/>
      <c r="L521" s="101"/>
      <c r="M521" s="102"/>
      <c r="N521" s="102"/>
      <c r="O521" s="159" t="str">
        <f t="shared" si="21"/>
        <v/>
      </c>
      <c r="P521" s="160" t="str">
        <f>IF(M521&lt;&gt;"",IF(M521&gt;='Bitni podaci'!$B$2,IF(M521&lt;'Bitni podaci'!$C$2,1,2),0),"")</f>
        <v/>
      </c>
      <c r="Q521" s="103"/>
      <c r="R521" s="159" t="str">
        <f t="shared" si="22"/>
        <v/>
      </c>
      <c r="S521" s="115"/>
      <c r="T521" s="154" t="str">
        <f>IF(AND(S521&lt;&gt;"",ISNUMBER(S521)),IF(S521&lt;='Bitni podaci'!$B$1,1,0),"")</f>
        <v/>
      </c>
      <c r="U521" s="165" t="str">
        <f t="shared" si="23"/>
        <v/>
      </c>
    </row>
    <row r="522" spans="1:21" ht="21.95" customHeight="1" x14ac:dyDescent="0.2">
      <c r="A522" s="181" t="str">
        <f>IF(B522&lt;&gt;"",ROWS($A$13:A522)-COUNTBLANK($A$13:A521),"")</f>
        <v/>
      </c>
      <c r="B522" s="97"/>
      <c r="C522" s="97"/>
      <c r="D522" s="97"/>
      <c r="E522" s="98"/>
      <c r="F522" s="99"/>
      <c r="G522" s="100"/>
      <c r="H522" s="100"/>
      <c r="I522" s="100"/>
      <c r="J522" s="100"/>
      <c r="K522" s="100"/>
      <c r="L522" s="101"/>
      <c r="M522" s="102"/>
      <c r="N522" s="102"/>
      <c r="O522" s="159" t="str">
        <f t="shared" si="21"/>
        <v/>
      </c>
      <c r="P522" s="160" t="str">
        <f>IF(M522&lt;&gt;"",IF(M522&gt;='Bitni podaci'!$B$2,IF(M522&lt;'Bitni podaci'!$C$2,1,2),0),"")</f>
        <v/>
      </c>
      <c r="Q522" s="103"/>
      <c r="R522" s="159" t="str">
        <f t="shared" si="22"/>
        <v/>
      </c>
      <c r="S522" s="115"/>
      <c r="T522" s="154" t="str">
        <f>IF(AND(S522&lt;&gt;"",ISNUMBER(S522)),IF(S522&lt;='Bitni podaci'!$B$1,1,0),"")</f>
        <v/>
      </c>
      <c r="U522" s="165" t="str">
        <f t="shared" si="23"/>
        <v/>
      </c>
    </row>
    <row r="523" spans="1:21" ht="21.95" customHeight="1" x14ac:dyDescent="0.2">
      <c r="A523" s="181" t="str">
        <f>IF(B523&lt;&gt;"",ROWS($A$13:A523)-COUNTBLANK($A$13:A522),"")</f>
        <v/>
      </c>
      <c r="B523" s="97"/>
      <c r="C523" s="97"/>
      <c r="D523" s="97"/>
      <c r="E523" s="98"/>
      <c r="F523" s="99"/>
      <c r="G523" s="100"/>
      <c r="H523" s="100"/>
      <c r="I523" s="100"/>
      <c r="J523" s="100"/>
      <c r="K523" s="100"/>
      <c r="L523" s="101"/>
      <c r="M523" s="102"/>
      <c r="N523" s="102"/>
      <c r="O523" s="159" t="str">
        <f t="shared" si="21"/>
        <v/>
      </c>
      <c r="P523" s="160" t="str">
        <f>IF(M523&lt;&gt;"",IF(M523&gt;='Bitni podaci'!$B$2,IF(M523&lt;'Bitni podaci'!$C$2,1,2),0),"")</f>
        <v/>
      </c>
      <c r="Q523" s="103"/>
      <c r="R523" s="159" t="str">
        <f t="shared" si="22"/>
        <v/>
      </c>
      <c r="S523" s="115"/>
      <c r="T523" s="154" t="str">
        <f>IF(AND(S523&lt;&gt;"",ISNUMBER(S523)),IF(S523&lt;='Bitni podaci'!$B$1,1,0),"")</f>
        <v/>
      </c>
      <c r="U523" s="165" t="str">
        <f t="shared" si="23"/>
        <v/>
      </c>
    </row>
    <row r="524" spans="1:21" ht="21.95" customHeight="1" x14ac:dyDescent="0.2">
      <c r="A524" s="181" t="str">
        <f>IF(B524&lt;&gt;"",ROWS($A$13:A524)-COUNTBLANK($A$13:A523),"")</f>
        <v/>
      </c>
      <c r="B524" s="97"/>
      <c r="C524" s="97"/>
      <c r="D524" s="97"/>
      <c r="E524" s="98"/>
      <c r="F524" s="99"/>
      <c r="G524" s="100"/>
      <c r="H524" s="100"/>
      <c r="I524" s="100"/>
      <c r="J524" s="100"/>
      <c r="K524" s="100"/>
      <c r="L524" s="101"/>
      <c r="M524" s="102"/>
      <c r="N524" s="102"/>
      <c r="O524" s="159" t="str">
        <f t="shared" si="21"/>
        <v/>
      </c>
      <c r="P524" s="160" t="str">
        <f>IF(M524&lt;&gt;"",IF(M524&gt;='Bitni podaci'!$B$2,IF(M524&lt;'Bitni podaci'!$C$2,1,2),0),"")</f>
        <v/>
      </c>
      <c r="Q524" s="103"/>
      <c r="R524" s="159" t="str">
        <f t="shared" si="22"/>
        <v/>
      </c>
      <c r="S524" s="115"/>
      <c r="T524" s="154" t="str">
        <f>IF(AND(S524&lt;&gt;"",ISNUMBER(S524)),IF(S524&lt;='Bitni podaci'!$B$1,1,0),"")</f>
        <v/>
      </c>
      <c r="U524" s="165" t="str">
        <f t="shared" si="23"/>
        <v/>
      </c>
    </row>
    <row r="525" spans="1:21" ht="21.95" customHeight="1" x14ac:dyDescent="0.2">
      <c r="A525" s="181" t="str">
        <f>IF(B525&lt;&gt;"",ROWS($A$13:A525)-COUNTBLANK($A$13:A524),"")</f>
        <v/>
      </c>
      <c r="B525" s="97"/>
      <c r="C525" s="97"/>
      <c r="D525" s="97"/>
      <c r="E525" s="98"/>
      <c r="F525" s="99"/>
      <c r="G525" s="100"/>
      <c r="H525" s="100"/>
      <c r="I525" s="100"/>
      <c r="J525" s="100"/>
      <c r="K525" s="100"/>
      <c r="L525" s="101"/>
      <c r="M525" s="102"/>
      <c r="N525" s="102"/>
      <c r="O525" s="159" t="str">
        <f t="shared" si="21"/>
        <v/>
      </c>
      <c r="P525" s="160" t="str">
        <f>IF(M525&lt;&gt;"",IF(M525&gt;='Bitni podaci'!$B$2,IF(M525&lt;'Bitni podaci'!$C$2,1,2),0),"")</f>
        <v/>
      </c>
      <c r="Q525" s="103"/>
      <c r="R525" s="159" t="str">
        <f t="shared" si="22"/>
        <v/>
      </c>
      <c r="S525" s="115"/>
      <c r="T525" s="154" t="str">
        <f>IF(AND(S525&lt;&gt;"",ISNUMBER(S525)),IF(S525&lt;='Bitni podaci'!$B$1,1,0),"")</f>
        <v/>
      </c>
      <c r="U525" s="165" t="str">
        <f t="shared" si="23"/>
        <v/>
      </c>
    </row>
    <row r="526" spans="1:21" ht="21.95" customHeight="1" x14ac:dyDescent="0.2">
      <c r="A526" s="181" t="str">
        <f>IF(B526&lt;&gt;"",ROWS($A$13:A526)-COUNTBLANK($A$13:A525),"")</f>
        <v/>
      </c>
      <c r="B526" s="97"/>
      <c r="C526" s="97"/>
      <c r="D526" s="97"/>
      <c r="E526" s="98"/>
      <c r="F526" s="99"/>
      <c r="G526" s="100"/>
      <c r="H526" s="100"/>
      <c r="I526" s="100"/>
      <c r="J526" s="100"/>
      <c r="K526" s="100"/>
      <c r="L526" s="101"/>
      <c r="M526" s="102"/>
      <c r="N526" s="102"/>
      <c r="O526" s="159" t="str">
        <f t="shared" ref="O526:O589" si="24">IF(AND(M526&lt;&gt;"",AND(ISNUMBER(N526),N526&lt;&gt;"")),IF(M526/N526&gt;60,60,M526/N526),"")</f>
        <v/>
      </c>
      <c r="P526" s="160" t="str">
        <f>IF(M526&lt;&gt;"",IF(M526&gt;='Bitni podaci'!$B$2,IF(M526&lt;'Bitni podaci'!$C$2,1,2),0),"")</f>
        <v/>
      </c>
      <c r="Q526" s="103"/>
      <c r="R526" s="159" t="str">
        <f t="shared" ref="R526:R589" si="25">IF(AND(Q526&lt;&gt;"",O526&lt;&gt;"",P526&lt;&gt;""),Q526*5+O526*0.8+P526,"")</f>
        <v/>
      </c>
      <c r="S526" s="115"/>
      <c r="T526" s="154" t="str">
        <f>IF(AND(S526&lt;&gt;"",ISNUMBER(S526)),IF(S526&lt;='Bitni podaci'!$B$1,1,0),"")</f>
        <v/>
      </c>
      <c r="U526" s="165" t="str">
        <f t="shared" ref="U526:U589" si="26">IF(AND(ISNUMBER(R526),ISNUMBER(T526)),R526+T526,"")</f>
        <v/>
      </c>
    </row>
    <row r="527" spans="1:21" ht="21.95" customHeight="1" x14ac:dyDescent="0.2">
      <c r="A527" s="181" t="str">
        <f>IF(B527&lt;&gt;"",ROWS($A$13:A527)-COUNTBLANK($A$13:A526),"")</f>
        <v/>
      </c>
      <c r="B527" s="97"/>
      <c r="C527" s="97"/>
      <c r="D527" s="97"/>
      <c r="E527" s="98"/>
      <c r="F527" s="99"/>
      <c r="G527" s="100"/>
      <c r="H527" s="100"/>
      <c r="I527" s="100"/>
      <c r="J527" s="100"/>
      <c r="K527" s="100"/>
      <c r="L527" s="101"/>
      <c r="M527" s="102"/>
      <c r="N527" s="102"/>
      <c r="O527" s="159" t="str">
        <f t="shared" si="24"/>
        <v/>
      </c>
      <c r="P527" s="160" t="str">
        <f>IF(M527&lt;&gt;"",IF(M527&gt;='Bitni podaci'!$B$2,IF(M527&lt;'Bitni podaci'!$C$2,1,2),0),"")</f>
        <v/>
      </c>
      <c r="Q527" s="103"/>
      <c r="R527" s="159" t="str">
        <f t="shared" si="25"/>
        <v/>
      </c>
      <c r="S527" s="115"/>
      <c r="T527" s="154" t="str">
        <f>IF(AND(S527&lt;&gt;"",ISNUMBER(S527)),IF(S527&lt;='Bitni podaci'!$B$1,1,0),"")</f>
        <v/>
      </c>
      <c r="U527" s="165" t="str">
        <f t="shared" si="26"/>
        <v/>
      </c>
    </row>
    <row r="528" spans="1:21" ht="21.95" customHeight="1" x14ac:dyDescent="0.2">
      <c r="A528" s="181" t="str">
        <f>IF(B528&lt;&gt;"",ROWS($A$13:A528)-COUNTBLANK($A$13:A527),"")</f>
        <v/>
      </c>
      <c r="B528" s="97"/>
      <c r="C528" s="97"/>
      <c r="D528" s="97"/>
      <c r="E528" s="98"/>
      <c r="F528" s="99"/>
      <c r="G528" s="100"/>
      <c r="H528" s="100"/>
      <c r="I528" s="100"/>
      <c r="J528" s="100"/>
      <c r="K528" s="100"/>
      <c r="L528" s="101"/>
      <c r="M528" s="102"/>
      <c r="N528" s="102"/>
      <c r="O528" s="159" t="str">
        <f t="shared" si="24"/>
        <v/>
      </c>
      <c r="P528" s="160" t="str">
        <f>IF(M528&lt;&gt;"",IF(M528&gt;='Bitni podaci'!$B$2,IF(M528&lt;'Bitni podaci'!$C$2,1,2),0),"")</f>
        <v/>
      </c>
      <c r="Q528" s="103"/>
      <c r="R528" s="159" t="str">
        <f t="shared" si="25"/>
        <v/>
      </c>
      <c r="S528" s="115"/>
      <c r="T528" s="154" t="str">
        <f>IF(AND(S528&lt;&gt;"",ISNUMBER(S528)),IF(S528&lt;='Bitni podaci'!$B$1,1,0),"")</f>
        <v/>
      </c>
      <c r="U528" s="165" t="str">
        <f t="shared" si="26"/>
        <v/>
      </c>
    </row>
    <row r="529" spans="1:21" ht="21.95" customHeight="1" x14ac:dyDescent="0.2">
      <c r="A529" s="181" t="str">
        <f>IF(B529&lt;&gt;"",ROWS($A$13:A529)-COUNTBLANK($A$13:A528),"")</f>
        <v/>
      </c>
      <c r="B529" s="97"/>
      <c r="C529" s="97"/>
      <c r="D529" s="97"/>
      <c r="E529" s="98"/>
      <c r="F529" s="99"/>
      <c r="G529" s="100"/>
      <c r="H529" s="100"/>
      <c r="I529" s="100"/>
      <c r="J529" s="100"/>
      <c r="K529" s="100"/>
      <c r="L529" s="101"/>
      <c r="M529" s="102"/>
      <c r="N529" s="102"/>
      <c r="O529" s="159" t="str">
        <f t="shared" si="24"/>
        <v/>
      </c>
      <c r="P529" s="160" t="str">
        <f>IF(M529&lt;&gt;"",IF(M529&gt;='Bitni podaci'!$B$2,IF(M529&lt;'Bitni podaci'!$C$2,1,2),0),"")</f>
        <v/>
      </c>
      <c r="Q529" s="103"/>
      <c r="R529" s="159" t="str">
        <f t="shared" si="25"/>
        <v/>
      </c>
      <c r="S529" s="115"/>
      <c r="T529" s="154" t="str">
        <f>IF(AND(S529&lt;&gt;"",ISNUMBER(S529)),IF(S529&lt;='Bitni podaci'!$B$1,1,0),"")</f>
        <v/>
      </c>
      <c r="U529" s="165" t="str">
        <f t="shared" si="26"/>
        <v/>
      </c>
    </row>
    <row r="530" spans="1:21" ht="21.95" customHeight="1" x14ac:dyDescent="0.2">
      <c r="A530" s="181" t="str">
        <f>IF(B530&lt;&gt;"",ROWS($A$13:A530)-COUNTBLANK($A$13:A529),"")</f>
        <v/>
      </c>
      <c r="B530" s="97"/>
      <c r="C530" s="97"/>
      <c r="D530" s="97"/>
      <c r="E530" s="98"/>
      <c r="F530" s="99"/>
      <c r="G530" s="100"/>
      <c r="H530" s="100"/>
      <c r="I530" s="100"/>
      <c r="J530" s="100"/>
      <c r="K530" s="100"/>
      <c r="L530" s="101"/>
      <c r="M530" s="102"/>
      <c r="N530" s="102"/>
      <c r="O530" s="159" t="str">
        <f t="shared" si="24"/>
        <v/>
      </c>
      <c r="P530" s="160" t="str">
        <f>IF(M530&lt;&gt;"",IF(M530&gt;='Bitni podaci'!$B$2,IF(M530&lt;'Bitni podaci'!$C$2,1,2),0),"")</f>
        <v/>
      </c>
      <c r="Q530" s="103"/>
      <c r="R530" s="159" t="str">
        <f t="shared" si="25"/>
        <v/>
      </c>
      <c r="S530" s="115"/>
      <c r="T530" s="154" t="str">
        <f>IF(AND(S530&lt;&gt;"",ISNUMBER(S530)),IF(S530&lt;='Bitni podaci'!$B$1,1,0),"")</f>
        <v/>
      </c>
      <c r="U530" s="165" t="str">
        <f t="shared" si="26"/>
        <v/>
      </c>
    </row>
    <row r="531" spans="1:21" ht="21.95" customHeight="1" x14ac:dyDescent="0.2">
      <c r="A531" s="181" t="str">
        <f>IF(B531&lt;&gt;"",ROWS($A$13:A531)-COUNTBLANK($A$13:A530),"")</f>
        <v/>
      </c>
      <c r="B531" s="97"/>
      <c r="C531" s="97"/>
      <c r="D531" s="97"/>
      <c r="E531" s="98"/>
      <c r="F531" s="99"/>
      <c r="G531" s="100"/>
      <c r="H531" s="100"/>
      <c r="I531" s="100"/>
      <c r="J531" s="100"/>
      <c r="K531" s="100"/>
      <c r="L531" s="101"/>
      <c r="M531" s="102"/>
      <c r="N531" s="102"/>
      <c r="O531" s="159" t="str">
        <f t="shared" si="24"/>
        <v/>
      </c>
      <c r="P531" s="160" t="str">
        <f>IF(M531&lt;&gt;"",IF(M531&gt;='Bitni podaci'!$B$2,IF(M531&lt;'Bitni podaci'!$C$2,1,2),0),"")</f>
        <v/>
      </c>
      <c r="Q531" s="103"/>
      <c r="R531" s="159" t="str">
        <f t="shared" si="25"/>
        <v/>
      </c>
      <c r="S531" s="115"/>
      <c r="T531" s="154" t="str">
        <f>IF(AND(S531&lt;&gt;"",ISNUMBER(S531)),IF(S531&lt;='Bitni podaci'!$B$1,1,0),"")</f>
        <v/>
      </c>
      <c r="U531" s="165" t="str">
        <f t="shared" si="26"/>
        <v/>
      </c>
    </row>
    <row r="532" spans="1:21" ht="21.95" customHeight="1" x14ac:dyDescent="0.2">
      <c r="A532" s="181" t="str">
        <f>IF(B532&lt;&gt;"",ROWS($A$13:A532)-COUNTBLANK($A$13:A531),"")</f>
        <v/>
      </c>
      <c r="B532" s="97"/>
      <c r="C532" s="97"/>
      <c r="D532" s="97"/>
      <c r="E532" s="98"/>
      <c r="F532" s="99"/>
      <c r="G532" s="100"/>
      <c r="H532" s="100"/>
      <c r="I532" s="100"/>
      <c r="J532" s="100"/>
      <c r="K532" s="100"/>
      <c r="L532" s="101"/>
      <c r="M532" s="102"/>
      <c r="N532" s="102"/>
      <c r="O532" s="159" t="str">
        <f t="shared" si="24"/>
        <v/>
      </c>
      <c r="P532" s="160" t="str">
        <f>IF(M532&lt;&gt;"",IF(M532&gt;='Bitni podaci'!$B$2,IF(M532&lt;'Bitni podaci'!$C$2,1,2),0),"")</f>
        <v/>
      </c>
      <c r="Q532" s="103"/>
      <c r="R532" s="159" t="str">
        <f t="shared" si="25"/>
        <v/>
      </c>
      <c r="S532" s="115"/>
      <c r="T532" s="154" t="str">
        <f>IF(AND(S532&lt;&gt;"",ISNUMBER(S532)),IF(S532&lt;='Bitni podaci'!$B$1,1,0),"")</f>
        <v/>
      </c>
      <c r="U532" s="165" t="str">
        <f t="shared" si="26"/>
        <v/>
      </c>
    </row>
    <row r="533" spans="1:21" ht="21.95" customHeight="1" x14ac:dyDescent="0.2">
      <c r="A533" s="181" t="str">
        <f>IF(B533&lt;&gt;"",ROWS($A$13:A533)-COUNTBLANK($A$13:A532),"")</f>
        <v/>
      </c>
      <c r="B533" s="97"/>
      <c r="C533" s="97"/>
      <c r="D533" s="97"/>
      <c r="E533" s="98"/>
      <c r="F533" s="99"/>
      <c r="G533" s="100"/>
      <c r="H533" s="100"/>
      <c r="I533" s="100"/>
      <c r="J533" s="100"/>
      <c r="K533" s="100"/>
      <c r="L533" s="101"/>
      <c r="M533" s="102"/>
      <c r="N533" s="102"/>
      <c r="O533" s="159" t="str">
        <f t="shared" si="24"/>
        <v/>
      </c>
      <c r="P533" s="160" t="str">
        <f>IF(M533&lt;&gt;"",IF(M533&gt;='Bitni podaci'!$B$2,IF(M533&lt;'Bitni podaci'!$C$2,1,2),0),"")</f>
        <v/>
      </c>
      <c r="Q533" s="103"/>
      <c r="R533" s="159" t="str">
        <f t="shared" si="25"/>
        <v/>
      </c>
      <c r="S533" s="115"/>
      <c r="T533" s="154" t="str">
        <f>IF(AND(S533&lt;&gt;"",ISNUMBER(S533)),IF(S533&lt;='Bitni podaci'!$B$1,1,0),"")</f>
        <v/>
      </c>
      <c r="U533" s="165" t="str">
        <f t="shared" si="26"/>
        <v/>
      </c>
    </row>
    <row r="534" spans="1:21" ht="21.95" customHeight="1" x14ac:dyDescent="0.2">
      <c r="A534" s="181" t="str">
        <f>IF(B534&lt;&gt;"",ROWS($A$13:A534)-COUNTBLANK($A$13:A533),"")</f>
        <v/>
      </c>
      <c r="B534" s="97"/>
      <c r="C534" s="97"/>
      <c r="D534" s="97"/>
      <c r="E534" s="98"/>
      <c r="F534" s="99"/>
      <c r="G534" s="100"/>
      <c r="H534" s="100"/>
      <c r="I534" s="100"/>
      <c r="J534" s="100"/>
      <c r="K534" s="100"/>
      <c r="L534" s="101"/>
      <c r="M534" s="102"/>
      <c r="N534" s="102"/>
      <c r="O534" s="159" t="str">
        <f t="shared" si="24"/>
        <v/>
      </c>
      <c r="P534" s="160" t="str">
        <f>IF(M534&lt;&gt;"",IF(M534&gt;='Bitni podaci'!$B$2,IF(M534&lt;'Bitni podaci'!$C$2,1,2),0),"")</f>
        <v/>
      </c>
      <c r="Q534" s="103"/>
      <c r="R534" s="159" t="str">
        <f t="shared" si="25"/>
        <v/>
      </c>
      <c r="S534" s="115"/>
      <c r="T534" s="154" t="str">
        <f>IF(AND(S534&lt;&gt;"",ISNUMBER(S534)),IF(S534&lt;='Bitni podaci'!$B$1,1,0),"")</f>
        <v/>
      </c>
      <c r="U534" s="165" t="str">
        <f t="shared" si="26"/>
        <v/>
      </c>
    </row>
    <row r="535" spans="1:21" ht="21.95" customHeight="1" x14ac:dyDescent="0.2">
      <c r="A535" s="181" t="str">
        <f>IF(B535&lt;&gt;"",ROWS($A$13:A535)-COUNTBLANK($A$13:A534),"")</f>
        <v/>
      </c>
      <c r="B535" s="97"/>
      <c r="C535" s="97"/>
      <c r="D535" s="97"/>
      <c r="E535" s="98"/>
      <c r="F535" s="99"/>
      <c r="G535" s="100"/>
      <c r="H535" s="100"/>
      <c r="I535" s="100"/>
      <c r="J535" s="100"/>
      <c r="K535" s="100"/>
      <c r="L535" s="101"/>
      <c r="M535" s="102"/>
      <c r="N535" s="102"/>
      <c r="O535" s="159" t="str">
        <f t="shared" si="24"/>
        <v/>
      </c>
      <c r="P535" s="160" t="str">
        <f>IF(M535&lt;&gt;"",IF(M535&gt;='Bitni podaci'!$B$2,IF(M535&lt;'Bitni podaci'!$C$2,1,2),0),"")</f>
        <v/>
      </c>
      <c r="Q535" s="103"/>
      <c r="R535" s="159" t="str">
        <f t="shared" si="25"/>
        <v/>
      </c>
      <c r="S535" s="115"/>
      <c r="T535" s="154" t="str">
        <f>IF(AND(S535&lt;&gt;"",ISNUMBER(S535)),IF(S535&lt;='Bitni podaci'!$B$1,1,0),"")</f>
        <v/>
      </c>
      <c r="U535" s="165" t="str">
        <f t="shared" si="26"/>
        <v/>
      </c>
    </row>
    <row r="536" spans="1:21" ht="21.95" customHeight="1" x14ac:dyDescent="0.2">
      <c r="A536" s="181" t="str">
        <f>IF(B536&lt;&gt;"",ROWS($A$13:A536)-COUNTBLANK($A$13:A535),"")</f>
        <v/>
      </c>
      <c r="B536" s="97"/>
      <c r="C536" s="97"/>
      <c r="D536" s="97"/>
      <c r="E536" s="98"/>
      <c r="F536" s="99"/>
      <c r="G536" s="100"/>
      <c r="H536" s="100"/>
      <c r="I536" s="100"/>
      <c r="J536" s="100"/>
      <c r="K536" s="100"/>
      <c r="L536" s="101"/>
      <c r="M536" s="102"/>
      <c r="N536" s="102"/>
      <c r="O536" s="159" t="str">
        <f t="shared" si="24"/>
        <v/>
      </c>
      <c r="P536" s="160" t="str">
        <f>IF(M536&lt;&gt;"",IF(M536&gt;='Bitni podaci'!$B$2,IF(M536&lt;'Bitni podaci'!$C$2,1,2),0),"")</f>
        <v/>
      </c>
      <c r="Q536" s="103"/>
      <c r="R536" s="159" t="str">
        <f t="shared" si="25"/>
        <v/>
      </c>
      <c r="S536" s="115"/>
      <c r="T536" s="154" t="str">
        <f>IF(AND(S536&lt;&gt;"",ISNUMBER(S536)),IF(S536&lt;='Bitni podaci'!$B$1,1,0),"")</f>
        <v/>
      </c>
      <c r="U536" s="165" t="str">
        <f t="shared" si="26"/>
        <v/>
      </c>
    </row>
    <row r="537" spans="1:21" ht="21.95" customHeight="1" x14ac:dyDescent="0.2">
      <c r="A537" s="181" t="str">
        <f>IF(B537&lt;&gt;"",ROWS($A$13:A537)-COUNTBLANK($A$13:A536),"")</f>
        <v/>
      </c>
      <c r="B537" s="97"/>
      <c r="C537" s="97"/>
      <c r="D537" s="97"/>
      <c r="E537" s="98"/>
      <c r="F537" s="99"/>
      <c r="G537" s="100"/>
      <c r="H537" s="100"/>
      <c r="I537" s="100"/>
      <c r="J537" s="100"/>
      <c r="K537" s="100"/>
      <c r="L537" s="101"/>
      <c r="M537" s="102"/>
      <c r="N537" s="102"/>
      <c r="O537" s="159" t="str">
        <f t="shared" si="24"/>
        <v/>
      </c>
      <c r="P537" s="160" t="str">
        <f>IF(M537&lt;&gt;"",IF(M537&gt;='Bitni podaci'!$B$2,IF(M537&lt;'Bitni podaci'!$C$2,1,2),0),"")</f>
        <v/>
      </c>
      <c r="Q537" s="103"/>
      <c r="R537" s="159" t="str">
        <f t="shared" si="25"/>
        <v/>
      </c>
      <c r="S537" s="115"/>
      <c r="T537" s="154" t="str">
        <f>IF(AND(S537&lt;&gt;"",ISNUMBER(S537)),IF(S537&lt;='Bitni podaci'!$B$1,1,0),"")</f>
        <v/>
      </c>
      <c r="U537" s="165" t="str">
        <f t="shared" si="26"/>
        <v/>
      </c>
    </row>
    <row r="538" spans="1:21" ht="21.95" customHeight="1" x14ac:dyDescent="0.2">
      <c r="A538" s="181" t="str">
        <f>IF(B538&lt;&gt;"",ROWS($A$13:A538)-COUNTBLANK($A$13:A537),"")</f>
        <v/>
      </c>
      <c r="B538" s="97"/>
      <c r="C538" s="97"/>
      <c r="D538" s="97"/>
      <c r="E538" s="98"/>
      <c r="F538" s="99"/>
      <c r="G538" s="100"/>
      <c r="H538" s="100"/>
      <c r="I538" s="100"/>
      <c r="J538" s="100"/>
      <c r="K538" s="100"/>
      <c r="L538" s="101"/>
      <c r="M538" s="102"/>
      <c r="N538" s="102"/>
      <c r="O538" s="159" t="str">
        <f t="shared" si="24"/>
        <v/>
      </c>
      <c r="P538" s="160" t="str">
        <f>IF(M538&lt;&gt;"",IF(M538&gt;='Bitni podaci'!$B$2,IF(M538&lt;'Bitni podaci'!$C$2,1,2),0),"")</f>
        <v/>
      </c>
      <c r="Q538" s="103"/>
      <c r="R538" s="159" t="str">
        <f t="shared" si="25"/>
        <v/>
      </c>
      <c r="S538" s="115"/>
      <c r="T538" s="154" t="str">
        <f>IF(AND(S538&lt;&gt;"",ISNUMBER(S538)),IF(S538&lt;='Bitni podaci'!$B$1,1,0),"")</f>
        <v/>
      </c>
      <c r="U538" s="165" t="str">
        <f t="shared" si="26"/>
        <v/>
      </c>
    </row>
    <row r="539" spans="1:21" ht="21.95" customHeight="1" x14ac:dyDescent="0.2">
      <c r="A539" s="181" t="str">
        <f>IF(B539&lt;&gt;"",ROWS($A$13:A539)-COUNTBLANK($A$13:A538),"")</f>
        <v/>
      </c>
      <c r="B539" s="97"/>
      <c r="C539" s="97"/>
      <c r="D539" s="97"/>
      <c r="E539" s="98"/>
      <c r="F539" s="99"/>
      <c r="G539" s="100"/>
      <c r="H539" s="100"/>
      <c r="I539" s="100"/>
      <c r="J539" s="100"/>
      <c r="K539" s="100"/>
      <c r="L539" s="101"/>
      <c r="M539" s="102"/>
      <c r="N539" s="102"/>
      <c r="O539" s="159" t="str">
        <f t="shared" si="24"/>
        <v/>
      </c>
      <c r="P539" s="160" t="str">
        <f>IF(M539&lt;&gt;"",IF(M539&gt;='Bitni podaci'!$B$2,IF(M539&lt;'Bitni podaci'!$C$2,1,2),0),"")</f>
        <v/>
      </c>
      <c r="Q539" s="103"/>
      <c r="R539" s="159" t="str">
        <f t="shared" si="25"/>
        <v/>
      </c>
      <c r="S539" s="115"/>
      <c r="T539" s="154" t="str">
        <f>IF(AND(S539&lt;&gt;"",ISNUMBER(S539)),IF(S539&lt;='Bitni podaci'!$B$1,1,0),"")</f>
        <v/>
      </c>
      <c r="U539" s="165" t="str">
        <f t="shared" si="26"/>
        <v/>
      </c>
    </row>
    <row r="540" spans="1:21" ht="21.95" customHeight="1" x14ac:dyDescent="0.2">
      <c r="A540" s="181" t="str">
        <f>IF(B540&lt;&gt;"",ROWS($A$13:A540)-COUNTBLANK($A$13:A539),"")</f>
        <v/>
      </c>
      <c r="B540" s="97"/>
      <c r="C540" s="97"/>
      <c r="D540" s="97"/>
      <c r="E540" s="98"/>
      <c r="F540" s="99"/>
      <c r="G540" s="100"/>
      <c r="H540" s="100"/>
      <c r="I540" s="100"/>
      <c r="J540" s="100"/>
      <c r="K540" s="100"/>
      <c r="L540" s="101"/>
      <c r="M540" s="102"/>
      <c r="N540" s="102"/>
      <c r="O540" s="159" t="str">
        <f t="shared" si="24"/>
        <v/>
      </c>
      <c r="P540" s="160" t="str">
        <f>IF(M540&lt;&gt;"",IF(M540&gt;='Bitni podaci'!$B$2,IF(M540&lt;'Bitni podaci'!$C$2,1,2),0),"")</f>
        <v/>
      </c>
      <c r="Q540" s="103"/>
      <c r="R540" s="159" t="str">
        <f t="shared" si="25"/>
        <v/>
      </c>
      <c r="S540" s="115"/>
      <c r="T540" s="154" t="str">
        <f>IF(AND(S540&lt;&gt;"",ISNUMBER(S540)),IF(S540&lt;='Bitni podaci'!$B$1,1,0),"")</f>
        <v/>
      </c>
      <c r="U540" s="165" t="str">
        <f t="shared" si="26"/>
        <v/>
      </c>
    </row>
    <row r="541" spans="1:21" ht="21.95" customHeight="1" x14ac:dyDescent="0.2">
      <c r="A541" s="181" t="str">
        <f>IF(B541&lt;&gt;"",ROWS($A$13:A541)-COUNTBLANK($A$13:A540),"")</f>
        <v/>
      </c>
      <c r="B541" s="97"/>
      <c r="C541" s="97"/>
      <c r="D541" s="97"/>
      <c r="E541" s="98"/>
      <c r="F541" s="99"/>
      <c r="G541" s="100"/>
      <c r="H541" s="100"/>
      <c r="I541" s="100"/>
      <c r="J541" s="100"/>
      <c r="K541" s="100"/>
      <c r="L541" s="101"/>
      <c r="M541" s="102"/>
      <c r="N541" s="102"/>
      <c r="O541" s="159" t="str">
        <f t="shared" si="24"/>
        <v/>
      </c>
      <c r="P541" s="160" t="str">
        <f>IF(M541&lt;&gt;"",IF(M541&gt;='Bitni podaci'!$B$2,IF(M541&lt;'Bitni podaci'!$C$2,1,2),0),"")</f>
        <v/>
      </c>
      <c r="Q541" s="103"/>
      <c r="R541" s="159" t="str">
        <f t="shared" si="25"/>
        <v/>
      </c>
      <c r="S541" s="115"/>
      <c r="T541" s="154" t="str">
        <f>IF(AND(S541&lt;&gt;"",ISNUMBER(S541)),IF(S541&lt;='Bitni podaci'!$B$1,1,0),"")</f>
        <v/>
      </c>
      <c r="U541" s="165" t="str">
        <f t="shared" si="26"/>
        <v/>
      </c>
    </row>
    <row r="542" spans="1:21" ht="21.95" customHeight="1" x14ac:dyDescent="0.2">
      <c r="A542" s="181" t="str">
        <f>IF(B542&lt;&gt;"",ROWS($A$13:A542)-COUNTBLANK($A$13:A541),"")</f>
        <v/>
      </c>
      <c r="B542" s="97"/>
      <c r="C542" s="97"/>
      <c r="D542" s="97"/>
      <c r="E542" s="98"/>
      <c r="F542" s="99"/>
      <c r="G542" s="100"/>
      <c r="H542" s="100"/>
      <c r="I542" s="100"/>
      <c r="J542" s="100"/>
      <c r="K542" s="100"/>
      <c r="L542" s="101"/>
      <c r="M542" s="102"/>
      <c r="N542" s="102"/>
      <c r="O542" s="159" t="str">
        <f t="shared" si="24"/>
        <v/>
      </c>
      <c r="P542" s="160" t="str">
        <f>IF(M542&lt;&gt;"",IF(M542&gt;='Bitni podaci'!$B$2,IF(M542&lt;'Bitni podaci'!$C$2,1,2),0),"")</f>
        <v/>
      </c>
      <c r="Q542" s="103"/>
      <c r="R542" s="159" t="str">
        <f t="shared" si="25"/>
        <v/>
      </c>
      <c r="S542" s="115"/>
      <c r="T542" s="154" t="str">
        <f>IF(AND(S542&lt;&gt;"",ISNUMBER(S542)),IF(S542&lt;='Bitni podaci'!$B$1,1,0),"")</f>
        <v/>
      </c>
      <c r="U542" s="165" t="str">
        <f t="shared" si="26"/>
        <v/>
      </c>
    </row>
    <row r="543" spans="1:21" ht="21.95" customHeight="1" x14ac:dyDescent="0.2">
      <c r="A543" s="181" t="str">
        <f>IF(B543&lt;&gt;"",ROWS($A$13:A543)-COUNTBLANK($A$13:A542),"")</f>
        <v/>
      </c>
      <c r="B543" s="97"/>
      <c r="C543" s="97"/>
      <c r="D543" s="97"/>
      <c r="E543" s="98"/>
      <c r="F543" s="99"/>
      <c r="G543" s="100"/>
      <c r="H543" s="100"/>
      <c r="I543" s="100"/>
      <c r="J543" s="100"/>
      <c r="K543" s="100"/>
      <c r="L543" s="101"/>
      <c r="M543" s="102"/>
      <c r="N543" s="102"/>
      <c r="O543" s="159" t="str">
        <f t="shared" si="24"/>
        <v/>
      </c>
      <c r="P543" s="160" t="str">
        <f>IF(M543&lt;&gt;"",IF(M543&gt;='Bitni podaci'!$B$2,IF(M543&lt;'Bitni podaci'!$C$2,1,2),0),"")</f>
        <v/>
      </c>
      <c r="Q543" s="103"/>
      <c r="R543" s="159" t="str">
        <f t="shared" si="25"/>
        <v/>
      </c>
      <c r="S543" s="115"/>
      <c r="T543" s="154" t="str">
        <f>IF(AND(S543&lt;&gt;"",ISNUMBER(S543)),IF(S543&lt;='Bitni podaci'!$B$1,1,0),"")</f>
        <v/>
      </c>
      <c r="U543" s="165" t="str">
        <f t="shared" si="26"/>
        <v/>
      </c>
    </row>
    <row r="544" spans="1:21" ht="21.95" customHeight="1" x14ac:dyDescent="0.2">
      <c r="A544" s="181" t="str">
        <f>IF(B544&lt;&gt;"",ROWS($A$13:A544)-COUNTBLANK($A$13:A543),"")</f>
        <v/>
      </c>
      <c r="B544" s="97"/>
      <c r="C544" s="97"/>
      <c r="D544" s="97"/>
      <c r="E544" s="98"/>
      <c r="F544" s="99"/>
      <c r="G544" s="100"/>
      <c r="H544" s="100"/>
      <c r="I544" s="100"/>
      <c r="J544" s="100"/>
      <c r="K544" s="100"/>
      <c r="L544" s="101"/>
      <c r="M544" s="102"/>
      <c r="N544" s="102"/>
      <c r="O544" s="159" t="str">
        <f t="shared" si="24"/>
        <v/>
      </c>
      <c r="P544" s="160" t="str">
        <f>IF(M544&lt;&gt;"",IF(M544&gt;='Bitni podaci'!$B$2,IF(M544&lt;'Bitni podaci'!$C$2,1,2),0),"")</f>
        <v/>
      </c>
      <c r="Q544" s="103"/>
      <c r="R544" s="159" t="str">
        <f t="shared" si="25"/>
        <v/>
      </c>
      <c r="S544" s="115"/>
      <c r="T544" s="154" t="str">
        <f>IF(AND(S544&lt;&gt;"",ISNUMBER(S544)),IF(S544&lt;='Bitni podaci'!$B$1,1,0),"")</f>
        <v/>
      </c>
      <c r="U544" s="165" t="str">
        <f t="shared" si="26"/>
        <v/>
      </c>
    </row>
    <row r="545" spans="1:21" ht="21.95" customHeight="1" x14ac:dyDescent="0.2">
      <c r="A545" s="181" t="str">
        <f>IF(B545&lt;&gt;"",ROWS($A$13:A545)-COUNTBLANK($A$13:A544),"")</f>
        <v/>
      </c>
      <c r="B545" s="97"/>
      <c r="C545" s="97"/>
      <c r="D545" s="97"/>
      <c r="E545" s="98"/>
      <c r="F545" s="99"/>
      <c r="G545" s="100"/>
      <c r="H545" s="100"/>
      <c r="I545" s="100"/>
      <c r="J545" s="100"/>
      <c r="K545" s="100"/>
      <c r="L545" s="101"/>
      <c r="M545" s="102"/>
      <c r="N545" s="102"/>
      <c r="O545" s="159" t="str">
        <f t="shared" si="24"/>
        <v/>
      </c>
      <c r="P545" s="160" t="str">
        <f>IF(M545&lt;&gt;"",IF(M545&gt;='Bitni podaci'!$B$2,IF(M545&lt;'Bitni podaci'!$C$2,1,2),0),"")</f>
        <v/>
      </c>
      <c r="Q545" s="103"/>
      <c r="R545" s="159" t="str">
        <f t="shared" si="25"/>
        <v/>
      </c>
      <c r="S545" s="115"/>
      <c r="T545" s="154" t="str">
        <f>IF(AND(S545&lt;&gt;"",ISNUMBER(S545)),IF(S545&lt;='Bitni podaci'!$B$1,1,0),"")</f>
        <v/>
      </c>
      <c r="U545" s="165" t="str">
        <f t="shared" si="26"/>
        <v/>
      </c>
    </row>
    <row r="546" spans="1:21" ht="21.95" customHeight="1" x14ac:dyDescent="0.2">
      <c r="A546" s="181" t="str">
        <f>IF(B546&lt;&gt;"",ROWS($A$13:A546)-COUNTBLANK($A$13:A545),"")</f>
        <v/>
      </c>
      <c r="B546" s="97"/>
      <c r="C546" s="97"/>
      <c r="D546" s="97"/>
      <c r="E546" s="98"/>
      <c r="F546" s="99"/>
      <c r="G546" s="100"/>
      <c r="H546" s="100"/>
      <c r="I546" s="100"/>
      <c r="J546" s="100"/>
      <c r="K546" s="100"/>
      <c r="L546" s="101"/>
      <c r="M546" s="102"/>
      <c r="N546" s="102"/>
      <c r="O546" s="159" t="str">
        <f t="shared" si="24"/>
        <v/>
      </c>
      <c r="P546" s="160" t="str">
        <f>IF(M546&lt;&gt;"",IF(M546&gt;='Bitni podaci'!$B$2,IF(M546&lt;'Bitni podaci'!$C$2,1,2),0),"")</f>
        <v/>
      </c>
      <c r="Q546" s="103"/>
      <c r="R546" s="159" t="str">
        <f t="shared" si="25"/>
        <v/>
      </c>
      <c r="S546" s="115"/>
      <c r="T546" s="154" t="str">
        <f>IF(AND(S546&lt;&gt;"",ISNUMBER(S546)),IF(S546&lt;='Bitni podaci'!$B$1,1,0),"")</f>
        <v/>
      </c>
      <c r="U546" s="165" t="str">
        <f t="shared" si="26"/>
        <v/>
      </c>
    </row>
    <row r="547" spans="1:21" ht="21.95" customHeight="1" x14ac:dyDescent="0.2">
      <c r="A547" s="181" t="str">
        <f>IF(B547&lt;&gt;"",ROWS($A$13:A547)-COUNTBLANK($A$13:A546),"")</f>
        <v/>
      </c>
      <c r="B547" s="97"/>
      <c r="C547" s="97"/>
      <c r="D547" s="97"/>
      <c r="E547" s="98"/>
      <c r="F547" s="99"/>
      <c r="G547" s="100"/>
      <c r="H547" s="100"/>
      <c r="I547" s="100"/>
      <c r="J547" s="100"/>
      <c r="K547" s="100"/>
      <c r="L547" s="101"/>
      <c r="M547" s="102"/>
      <c r="N547" s="102"/>
      <c r="O547" s="159" t="str">
        <f t="shared" si="24"/>
        <v/>
      </c>
      <c r="P547" s="160" t="str">
        <f>IF(M547&lt;&gt;"",IF(M547&gt;='Bitni podaci'!$B$2,IF(M547&lt;'Bitni podaci'!$C$2,1,2),0),"")</f>
        <v/>
      </c>
      <c r="Q547" s="103"/>
      <c r="R547" s="159" t="str">
        <f t="shared" si="25"/>
        <v/>
      </c>
      <c r="S547" s="115"/>
      <c r="T547" s="154" t="str">
        <f>IF(AND(S547&lt;&gt;"",ISNUMBER(S547)),IF(S547&lt;='Bitni podaci'!$B$1,1,0),"")</f>
        <v/>
      </c>
      <c r="U547" s="165" t="str">
        <f t="shared" si="26"/>
        <v/>
      </c>
    </row>
    <row r="548" spans="1:21" ht="21.95" customHeight="1" x14ac:dyDescent="0.2">
      <c r="A548" s="181" t="str">
        <f>IF(B548&lt;&gt;"",ROWS($A$13:A548)-COUNTBLANK($A$13:A547),"")</f>
        <v/>
      </c>
      <c r="B548" s="97"/>
      <c r="C548" s="97"/>
      <c r="D548" s="97"/>
      <c r="E548" s="98"/>
      <c r="F548" s="99"/>
      <c r="G548" s="100"/>
      <c r="H548" s="100"/>
      <c r="I548" s="100"/>
      <c r="J548" s="100"/>
      <c r="K548" s="100"/>
      <c r="L548" s="101"/>
      <c r="M548" s="102"/>
      <c r="N548" s="102"/>
      <c r="O548" s="159" t="str">
        <f t="shared" si="24"/>
        <v/>
      </c>
      <c r="P548" s="160" t="str">
        <f>IF(M548&lt;&gt;"",IF(M548&gt;='Bitni podaci'!$B$2,IF(M548&lt;'Bitni podaci'!$C$2,1,2),0),"")</f>
        <v/>
      </c>
      <c r="Q548" s="103"/>
      <c r="R548" s="159" t="str">
        <f t="shared" si="25"/>
        <v/>
      </c>
      <c r="S548" s="115"/>
      <c r="T548" s="154" t="str">
        <f>IF(AND(S548&lt;&gt;"",ISNUMBER(S548)),IF(S548&lt;='Bitni podaci'!$B$1,1,0),"")</f>
        <v/>
      </c>
      <c r="U548" s="165" t="str">
        <f t="shared" si="26"/>
        <v/>
      </c>
    </row>
    <row r="549" spans="1:21" ht="21.95" customHeight="1" x14ac:dyDescent="0.2">
      <c r="A549" s="181" t="str">
        <f>IF(B549&lt;&gt;"",ROWS($A$13:A549)-COUNTBLANK($A$13:A548),"")</f>
        <v/>
      </c>
      <c r="B549" s="97"/>
      <c r="C549" s="97"/>
      <c r="D549" s="97"/>
      <c r="E549" s="98"/>
      <c r="F549" s="99"/>
      <c r="G549" s="100"/>
      <c r="H549" s="100"/>
      <c r="I549" s="100"/>
      <c r="J549" s="100"/>
      <c r="K549" s="100"/>
      <c r="L549" s="101"/>
      <c r="M549" s="102"/>
      <c r="N549" s="102"/>
      <c r="O549" s="159" t="str">
        <f t="shared" si="24"/>
        <v/>
      </c>
      <c r="P549" s="160" t="str">
        <f>IF(M549&lt;&gt;"",IF(M549&gt;='Bitni podaci'!$B$2,IF(M549&lt;'Bitni podaci'!$C$2,1,2),0),"")</f>
        <v/>
      </c>
      <c r="Q549" s="103"/>
      <c r="R549" s="159" t="str">
        <f t="shared" si="25"/>
        <v/>
      </c>
      <c r="S549" s="115"/>
      <c r="T549" s="154" t="str">
        <f>IF(AND(S549&lt;&gt;"",ISNUMBER(S549)),IF(S549&lt;='Bitni podaci'!$B$1,1,0),"")</f>
        <v/>
      </c>
      <c r="U549" s="165" t="str">
        <f t="shared" si="26"/>
        <v/>
      </c>
    </row>
    <row r="550" spans="1:21" ht="21.95" customHeight="1" x14ac:dyDescent="0.2">
      <c r="A550" s="181" t="str">
        <f>IF(B550&lt;&gt;"",ROWS($A$13:A550)-COUNTBLANK($A$13:A549),"")</f>
        <v/>
      </c>
      <c r="B550" s="97"/>
      <c r="C550" s="97"/>
      <c r="D550" s="97"/>
      <c r="E550" s="98"/>
      <c r="F550" s="99"/>
      <c r="G550" s="100"/>
      <c r="H550" s="100"/>
      <c r="I550" s="100"/>
      <c r="J550" s="100"/>
      <c r="K550" s="100"/>
      <c r="L550" s="101"/>
      <c r="M550" s="102"/>
      <c r="N550" s="102"/>
      <c r="O550" s="159" t="str">
        <f t="shared" si="24"/>
        <v/>
      </c>
      <c r="P550" s="160" t="str">
        <f>IF(M550&lt;&gt;"",IF(M550&gt;='Bitni podaci'!$B$2,IF(M550&lt;'Bitni podaci'!$C$2,1,2),0),"")</f>
        <v/>
      </c>
      <c r="Q550" s="103"/>
      <c r="R550" s="159" t="str">
        <f t="shared" si="25"/>
        <v/>
      </c>
      <c r="S550" s="115"/>
      <c r="T550" s="154" t="str">
        <f>IF(AND(S550&lt;&gt;"",ISNUMBER(S550)),IF(S550&lt;='Bitni podaci'!$B$1,1,0),"")</f>
        <v/>
      </c>
      <c r="U550" s="165" t="str">
        <f t="shared" si="26"/>
        <v/>
      </c>
    </row>
    <row r="551" spans="1:21" ht="21.95" customHeight="1" x14ac:dyDescent="0.2">
      <c r="A551" s="181" t="str">
        <f>IF(B551&lt;&gt;"",ROWS($A$13:A551)-COUNTBLANK($A$13:A550),"")</f>
        <v/>
      </c>
      <c r="B551" s="97"/>
      <c r="C551" s="97"/>
      <c r="D551" s="97"/>
      <c r="E551" s="98"/>
      <c r="F551" s="99"/>
      <c r="G551" s="100"/>
      <c r="H551" s="100"/>
      <c r="I551" s="100"/>
      <c r="J551" s="100"/>
      <c r="K551" s="100"/>
      <c r="L551" s="101"/>
      <c r="M551" s="102"/>
      <c r="N551" s="102"/>
      <c r="O551" s="159" t="str">
        <f t="shared" si="24"/>
        <v/>
      </c>
      <c r="P551" s="160" t="str">
        <f>IF(M551&lt;&gt;"",IF(M551&gt;='Bitni podaci'!$B$2,IF(M551&lt;'Bitni podaci'!$C$2,1,2),0),"")</f>
        <v/>
      </c>
      <c r="Q551" s="103"/>
      <c r="R551" s="159" t="str">
        <f t="shared" si="25"/>
        <v/>
      </c>
      <c r="S551" s="115"/>
      <c r="T551" s="154" t="str">
        <f>IF(AND(S551&lt;&gt;"",ISNUMBER(S551)),IF(S551&lt;='Bitni podaci'!$B$1,1,0),"")</f>
        <v/>
      </c>
      <c r="U551" s="165" t="str">
        <f t="shared" si="26"/>
        <v/>
      </c>
    </row>
    <row r="552" spans="1:21" ht="21.95" customHeight="1" x14ac:dyDescent="0.2">
      <c r="A552" s="181" t="str">
        <f>IF(B552&lt;&gt;"",ROWS($A$13:A552)-COUNTBLANK($A$13:A551),"")</f>
        <v/>
      </c>
      <c r="B552" s="97"/>
      <c r="C552" s="97"/>
      <c r="D552" s="97"/>
      <c r="E552" s="98"/>
      <c r="F552" s="99"/>
      <c r="G552" s="100"/>
      <c r="H552" s="100"/>
      <c r="I552" s="100"/>
      <c r="J552" s="100"/>
      <c r="K552" s="100"/>
      <c r="L552" s="101"/>
      <c r="M552" s="102"/>
      <c r="N552" s="102"/>
      <c r="O552" s="159" t="str">
        <f t="shared" si="24"/>
        <v/>
      </c>
      <c r="P552" s="160" t="str">
        <f>IF(M552&lt;&gt;"",IF(M552&gt;='Bitni podaci'!$B$2,IF(M552&lt;'Bitni podaci'!$C$2,1,2),0),"")</f>
        <v/>
      </c>
      <c r="Q552" s="103"/>
      <c r="R552" s="159" t="str">
        <f t="shared" si="25"/>
        <v/>
      </c>
      <c r="S552" s="115"/>
      <c r="T552" s="154" t="str">
        <f>IF(AND(S552&lt;&gt;"",ISNUMBER(S552)),IF(S552&lt;='Bitni podaci'!$B$1,1,0),"")</f>
        <v/>
      </c>
      <c r="U552" s="165" t="str">
        <f t="shared" si="26"/>
        <v/>
      </c>
    </row>
    <row r="553" spans="1:21" ht="21.95" customHeight="1" x14ac:dyDescent="0.2">
      <c r="A553" s="181" t="str">
        <f>IF(B553&lt;&gt;"",ROWS($A$13:A553)-COUNTBLANK($A$13:A552),"")</f>
        <v/>
      </c>
      <c r="B553" s="97"/>
      <c r="C553" s="97"/>
      <c r="D553" s="97"/>
      <c r="E553" s="98"/>
      <c r="F553" s="99"/>
      <c r="G553" s="100"/>
      <c r="H553" s="100"/>
      <c r="I553" s="100"/>
      <c r="J553" s="100"/>
      <c r="K553" s="100"/>
      <c r="L553" s="101"/>
      <c r="M553" s="102"/>
      <c r="N553" s="102"/>
      <c r="O553" s="159" t="str">
        <f t="shared" si="24"/>
        <v/>
      </c>
      <c r="P553" s="160" t="str">
        <f>IF(M553&lt;&gt;"",IF(M553&gt;='Bitni podaci'!$B$2,IF(M553&lt;'Bitni podaci'!$C$2,1,2),0),"")</f>
        <v/>
      </c>
      <c r="Q553" s="103"/>
      <c r="R553" s="159" t="str">
        <f t="shared" si="25"/>
        <v/>
      </c>
      <c r="S553" s="115"/>
      <c r="T553" s="154" t="str">
        <f>IF(AND(S553&lt;&gt;"",ISNUMBER(S553)),IF(S553&lt;='Bitni podaci'!$B$1,1,0),"")</f>
        <v/>
      </c>
      <c r="U553" s="165" t="str">
        <f t="shared" si="26"/>
        <v/>
      </c>
    </row>
    <row r="554" spans="1:21" ht="21.95" customHeight="1" x14ac:dyDescent="0.2">
      <c r="A554" s="181" t="str">
        <f>IF(B554&lt;&gt;"",ROWS($A$13:A554)-COUNTBLANK($A$13:A553),"")</f>
        <v/>
      </c>
      <c r="B554" s="97"/>
      <c r="C554" s="97"/>
      <c r="D554" s="97"/>
      <c r="E554" s="98"/>
      <c r="F554" s="99"/>
      <c r="G554" s="100"/>
      <c r="H554" s="100"/>
      <c r="I554" s="100"/>
      <c r="J554" s="100"/>
      <c r="K554" s="100"/>
      <c r="L554" s="101"/>
      <c r="M554" s="102"/>
      <c r="N554" s="102"/>
      <c r="O554" s="159" t="str">
        <f t="shared" si="24"/>
        <v/>
      </c>
      <c r="P554" s="160" t="str">
        <f>IF(M554&lt;&gt;"",IF(M554&gt;='Bitni podaci'!$B$2,IF(M554&lt;'Bitni podaci'!$C$2,1,2),0),"")</f>
        <v/>
      </c>
      <c r="Q554" s="103"/>
      <c r="R554" s="159" t="str">
        <f t="shared" si="25"/>
        <v/>
      </c>
      <c r="S554" s="115"/>
      <c r="T554" s="154" t="str">
        <f>IF(AND(S554&lt;&gt;"",ISNUMBER(S554)),IF(S554&lt;='Bitni podaci'!$B$1,1,0),"")</f>
        <v/>
      </c>
      <c r="U554" s="165" t="str">
        <f t="shared" si="26"/>
        <v/>
      </c>
    </row>
    <row r="555" spans="1:21" ht="21.95" customHeight="1" x14ac:dyDescent="0.2">
      <c r="A555" s="181" t="str">
        <f>IF(B555&lt;&gt;"",ROWS($A$13:A555)-COUNTBLANK($A$13:A554),"")</f>
        <v/>
      </c>
      <c r="B555" s="97"/>
      <c r="C555" s="97"/>
      <c r="D555" s="97"/>
      <c r="E555" s="98"/>
      <c r="F555" s="99"/>
      <c r="G555" s="100"/>
      <c r="H555" s="100"/>
      <c r="I555" s="100"/>
      <c r="J555" s="100"/>
      <c r="K555" s="100"/>
      <c r="L555" s="101"/>
      <c r="M555" s="102"/>
      <c r="N555" s="102"/>
      <c r="O555" s="159" t="str">
        <f t="shared" si="24"/>
        <v/>
      </c>
      <c r="P555" s="160" t="str">
        <f>IF(M555&lt;&gt;"",IF(M555&gt;='Bitni podaci'!$B$2,IF(M555&lt;'Bitni podaci'!$C$2,1,2),0),"")</f>
        <v/>
      </c>
      <c r="Q555" s="103"/>
      <c r="R555" s="159" t="str">
        <f t="shared" si="25"/>
        <v/>
      </c>
      <c r="S555" s="115"/>
      <c r="T555" s="154" t="str">
        <f>IF(AND(S555&lt;&gt;"",ISNUMBER(S555)),IF(S555&lt;='Bitni podaci'!$B$1,1,0),"")</f>
        <v/>
      </c>
      <c r="U555" s="165" t="str">
        <f t="shared" si="26"/>
        <v/>
      </c>
    </row>
    <row r="556" spans="1:21" ht="21.95" customHeight="1" x14ac:dyDescent="0.2">
      <c r="A556" s="181" t="str">
        <f>IF(B556&lt;&gt;"",ROWS($A$13:A556)-COUNTBLANK($A$13:A555),"")</f>
        <v/>
      </c>
      <c r="B556" s="97"/>
      <c r="C556" s="97"/>
      <c r="D556" s="97"/>
      <c r="E556" s="98"/>
      <c r="F556" s="99"/>
      <c r="G556" s="100"/>
      <c r="H556" s="100"/>
      <c r="I556" s="100"/>
      <c r="J556" s="100"/>
      <c r="K556" s="100"/>
      <c r="L556" s="101"/>
      <c r="M556" s="102"/>
      <c r="N556" s="102"/>
      <c r="O556" s="159" t="str">
        <f t="shared" si="24"/>
        <v/>
      </c>
      <c r="P556" s="160" t="str">
        <f>IF(M556&lt;&gt;"",IF(M556&gt;='Bitni podaci'!$B$2,IF(M556&lt;'Bitni podaci'!$C$2,1,2),0),"")</f>
        <v/>
      </c>
      <c r="Q556" s="103"/>
      <c r="R556" s="159" t="str">
        <f t="shared" si="25"/>
        <v/>
      </c>
      <c r="S556" s="115"/>
      <c r="T556" s="154" t="str">
        <f>IF(AND(S556&lt;&gt;"",ISNUMBER(S556)),IF(S556&lt;='Bitni podaci'!$B$1,1,0),"")</f>
        <v/>
      </c>
      <c r="U556" s="165" t="str">
        <f t="shared" si="26"/>
        <v/>
      </c>
    </row>
    <row r="557" spans="1:21" ht="21.95" customHeight="1" x14ac:dyDescent="0.2">
      <c r="A557" s="181" t="str">
        <f>IF(B557&lt;&gt;"",ROWS($A$13:A557)-COUNTBLANK($A$13:A556),"")</f>
        <v/>
      </c>
      <c r="B557" s="97"/>
      <c r="C557" s="97"/>
      <c r="D557" s="97"/>
      <c r="E557" s="98"/>
      <c r="F557" s="99"/>
      <c r="G557" s="100"/>
      <c r="H557" s="100"/>
      <c r="I557" s="100"/>
      <c r="J557" s="100"/>
      <c r="K557" s="100"/>
      <c r="L557" s="101"/>
      <c r="M557" s="102"/>
      <c r="N557" s="102"/>
      <c r="O557" s="159" t="str">
        <f t="shared" si="24"/>
        <v/>
      </c>
      <c r="P557" s="160" t="str">
        <f>IF(M557&lt;&gt;"",IF(M557&gt;='Bitni podaci'!$B$2,IF(M557&lt;'Bitni podaci'!$C$2,1,2),0),"")</f>
        <v/>
      </c>
      <c r="Q557" s="103"/>
      <c r="R557" s="159" t="str">
        <f t="shared" si="25"/>
        <v/>
      </c>
      <c r="S557" s="115"/>
      <c r="T557" s="154" t="str">
        <f>IF(AND(S557&lt;&gt;"",ISNUMBER(S557)),IF(S557&lt;='Bitni podaci'!$B$1,1,0),"")</f>
        <v/>
      </c>
      <c r="U557" s="165" t="str">
        <f t="shared" si="26"/>
        <v/>
      </c>
    </row>
    <row r="558" spans="1:21" ht="21.95" customHeight="1" x14ac:dyDescent="0.2">
      <c r="A558" s="181" t="str">
        <f>IF(B558&lt;&gt;"",ROWS($A$13:A558)-COUNTBLANK($A$13:A557),"")</f>
        <v/>
      </c>
      <c r="B558" s="97"/>
      <c r="C558" s="97"/>
      <c r="D558" s="97"/>
      <c r="E558" s="98"/>
      <c r="F558" s="99"/>
      <c r="G558" s="100"/>
      <c r="H558" s="100"/>
      <c r="I558" s="100"/>
      <c r="J558" s="100"/>
      <c r="K558" s="100"/>
      <c r="L558" s="101"/>
      <c r="M558" s="102"/>
      <c r="N558" s="102"/>
      <c r="O558" s="159" t="str">
        <f t="shared" si="24"/>
        <v/>
      </c>
      <c r="P558" s="160" t="str">
        <f>IF(M558&lt;&gt;"",IF(M558&gt;='Bitni podaci'!$B$2,IF(M558&lt;'Bitni podaci'!$C$2,1,2),0),"")</f>
        <v/>
      </c>
      <c r="Q558" s="103"/>
      <c r="R558" s="159" t="str">
        <f t="shared" si="25"/>
        <v/>
      </c>
      <c r="S558" s="115"/>
      <c r="T558" s="154" t="str">
        <f>IF(AND(S558&lt;&gt;"",ISNUMBER(S558)),IF(S558&lt;='Bitni podaci'!$B$1,1,0),"")</f>
        <v/>
      </c>
      <c r="U558" s="165" t="str">
        <f t="shared" si="26"/>
        <v/>
      </c>
    </row>
    <row r="559" spans="1:21" ht="21.95" customHeight="1" x14ac:dyDescent="0.2">
      <c r="A559" s="181" t="str">
        <f>IF(B559&lt;&gt;"",ROWS($A$13:A559)-COUNTBLANK($A$13:A558),"")</f>
        <v/>
      </c>
      <c r="B559" s="97"/>
      <c r="C559" s="97"/>
      <c r="D559" s="97"/>
      <c r="E559" s="98"/>
      <c r="F559" s="99"/>
      <c r="G559" s="100"/>
      <c r="H559" s="100"/>
      <c r="I559" s="100"/>
      <c r="J559" s="100"/>
      <c r="K559" s="100"/>
      <c r="L559" s="101"/>
      <c r="M559" s="102"/>
      <c r="N559" s="102"/>
      <c r="O559" s="159" t="str">
        <f t="shared" si="24"/>
        <v/>
      </c>
      <c r="P559" s="160" t="str">
        <f>IF(M559&lt;&gt;"",IF(M559&gt;='Bitni podaci'!$B$2,IF(M559&lt;'Bitni podaci'!$C$2,1,2),0),"")</f>
        <v/>
      </c>
      <c r="Q559" s="103"/>
      <c r="R559" s="159" t="str">
        <f t="shared" si="25"/>
        <v/>
      </c>
      <c r="S559" s="115"/>
      <c r="T559" s="154" t="str">
        <f>IF(AND(S559&lt;&gt;"",ISNUMBER(S559)),IF(S559&lt;='Bitni podaci'!$B$1,1,0),"")</f>
        <v/>
      </c>
      <c r="U559" s="165" t="str">
        <f t="shared" si="26"/>
        <v/>
      </c>
    </row>
    <row r="560" spans="1:21" ht="21.95" customHeight="1" x14ac:dyDescent="0.2">
      <c r="A560" s="181" t="str">
        <f>IF(B560&lt;&gt;"",ROWS($A$13:A560)-COUNTBLANK($A$13:A559),"")</f>
        <v/>
      </c>
      <c r="B560" s="97"/>
      <c r="C560" s="97"/>
      <c r="D560" s="97"/>
      <c r="E560" s="98"/>
      <c r="F560" s="99"/>
      <c r="G560" s="100"/>
      <c r="H560" s="100"/>
      <c r="I560" s="100"/>
      <c r="J560" s="100"/>
      <c r="K560" s="100"/>
      <c r="L560" s="101"/>
      <c r="M560" s="102"/>
      <c r="N560" s="102"/>
      <c r="O560" s="159" t="str">
        <f t="shared" si="24"/>
        <v/>
      </c>
      <c r="P560" s="160" t="str">
        <f>IF(M560&lt;&gt;"",IF(M560&gt;='Bitni podaci'!$B$2,IF(M560&lt;'Bitni podaci'!$C$2,1,2),0),"")</f>
        <v/>
      </c>
      <c r="Q560" s="103"/>
      <c r="R560" s="159" t="str">
        <f t="shared" si="25"/>
        <v/>
      </c>
      <c r="S560" s="115"/>
      <c r="T560" s="154" t="str">
        <f>IF(AND(S560&lt;&gt;"",ISNUMBER(S560)),IF(S560&lt;='Bitni podaci'!$B$1,1,0),"")</f>
        <v/>
      </c>
      <c r="U560" s="165" t="str">
        <f t="shared" si="26"/>
        <v/>
      </c>
    </row>
    <row r="561" spans="1:21" ht="21.95" customHeight="1" x14ac:dyDescent="0.2">
      <c r="A561" s="181" t="str">
        <f>IF(B561&lt;&gt;"",ROWS($A$13:A561)-COUNTBLANK($A$13:A560),"")</f>
        <v/>
      </c>
      <c r="B561" s="97"/>
      <c r="C561" s="97"/>
      <c r="D561" s="97"/>
      <c r="E561" s="98"/>
      <c r="F561" s="99"/>
      <c r="G561" s="100"/>
      <c r="H561" s="100"/>
      <c r="I561" s="100"/>
      <c r="J561" s="100"/>
      <c r="K561" s="100"/>
      <c r="L561" s="101"/>
      <c r="M561" s="102"/>
      <c r="N561" s="102"/>
      <c r="O561" s="159" t="str">
        <f t="shared" si="24"/>
        <v/>
      </c>
      <c r="P561" s="160" t="str">
        <f>IF(M561&lt;&gt;"",IF(M561&gt;='Bitni podaci'!$B$2,IF(M561&lt;'Bitni podaci'!$C$2,1,2),0),"")</f>
        <v/>
      </c>
      <c r="Q561" s="103"/>
      <c r="R561" s="159" t="str">
        <f t="shared" si="25"/>
        <v/>
      </c>
      <c r="S561" s="115"/>
      <c r="T561" s="154" t="str">
        <f>IF(AND(S561&lt;&gt;"",ISNUMBER(S561)),IF(S561&lt;='Bitni podaci'!$B$1,1,0),"")</f>
        <v/>
      </c>
      <c r="U561" s="165" t="str">
        <f t="shared" si="26"/>
        <v/>
      </c>
    </row>
    <row r="562" spans="1:21" ht="21.95" customHeight="1" x14ac:dyDescent="0.2">
      <c r="A562" s="181" t="str">
        <f>IF(B562&lt;&gt;"",ROWS($A$13:A562)-COUNTBLANK($A$13:A561),"")</f>
        <v/>
      </c>
      <c r="B562" s="97"/>
      <c r="C562" s="97"/>
      <c r="D562" s="97"/>
      <c r="E562" s="98"/>
      <c r="F562" s="99"/>
      <c r="G562" s="100"/>
      <c r="H562" s="100"/>
      <c r="I562" s="100"/>
      <c r="J562" s="100"/>
      <c r="K562" s="100"/>
      <c r="L562" s="101"/>
      <c r="M562" s="102"/>
      <c r="N562" s="102"/>
      <c r="O562" s="159" t="str">
        <f t="shared" si="24"/>
        <v/>
      </c>
      <c r="P562" s="160" t="str">
        <f>IF(M562&lt;&gt;"",IF(M562&gt;='Bitni podaci'!$B$2,IF(M562&lt;'Bitni podaci'!$C$2,1,2),0),"")</f>
        <v/>
      </c>
      <c r="Q562" s="103"/>
      <c r="R562" s="159" t="str">
        <f t="shared" si="25"/>
        <v/>
      </c>
      <c r="S562" s="115"/>
      <c r="T562" s="154" t="str">
        <f>IF(AND(S562&lt;&gt;"",ISNUMBER(S562)),IF(S562&lt;='Bitni podaci'!$B$1,1,0),"")</f>
        <v/>
      </c>
      <c r="U562" s="165" t="str">
        <f t="shared" si="26"/>
        <v/>
      </c>
    </row>
    <row r="563" spans="1:21" ht="21.95" customHeight="1" x14ac:dyDescent="0.2">
      <c r="A563" s="181" t="str">
        <f>IF(B563&lt;&gt;"",ROWS($A$13:A563)-COUNTBLANK($A$13:A562),"")</f>
        <v/>
      </c>
      <c r="B563" s="97"/>
      <c r="C563" s="97"/>
      <c r="D563" s="97"/>
      <c r="E563" s="98"/>
      <c r="F563" s="99"/>
      <c r="G563" s="100"/>
      <c r="H563" s="100"/>
      <c r="I563" s="100"/>
      <c r="J563" s="100"/>
      <c r="K563" s="100"/>
      <c r="L563" s="101"/>
      <c r="M563" s="102"/>
      <c r="N563" s="102"/>
      <c r="O563" s="159" t="str">
        <f t="shared" si="24"/>
        <v/>
      </c>
      <c r="P563" s="160" t="str">
        <f>IF(M563&lt;&gt;"",IF(M563&gt;='Bitni podaci'!$B$2,IF(M563&lt;'Bitni podaci'!$C$2,1,2),0),"")</f>
        <v/>
      </c>
      <c r="Q563" s="103"/>
      <c r="R563" s="159" t="str">
        <f t="shared" si="25"/>
        <v/>
      </c>
      <c r="S563" s="115"/>
      <c r="T563" s="154" t="str">
        <f>IF(AND(S563&lt;&gt;"",ISNUMBER(S563)),IF(S563&lt;='Bitni podaci'!$B$1,1,0),"")</f>
        <v/>
      </c>
      <c r="U563" s="165" t="str">
        <f t="shared" si="26"/>
        <v/>
      </c>
    </row>
    <row r="564" spans="1:21" ht="21.95" customHeight="1" x14ac:dyDescent="0.2">
      <c r="A564" s="181" t="str">
        <f>IF(B564&lt;&gt;"",ROWS($A$13:A564)-COUNTBLANK($A$13:A563),"")</f>
        <v/>
      </c>
      <c r="B564" s="97"/>
      <c r="C564" s="97"/>
      <c r="D564" s="97"/>
      <c r="E564" s="98"/>
      <c r="F564" s="99"/>
      <c r="G564" s="100"/>
      <c r="H564" s="100"/>
      <c r="I564" s="100"/>
      <c r="J564" s="100"/>
      <c r="K564" s="100"/>
      <c r="L564" s="101"/>
      <c r="M564" s="102"/>
      <c r="N564" s="102"/>
      <c r="O564" s="159" t="str">
        <f t="shared" si="24"/>
        <v/>
      </c>
      <c r="P564" s="160" t="str">
        <f>IF(M564&lt;&gt;"",IF(M564&gt;='Bitni podaci'!$B$2,IF(M564&lt;'Bitni podaci'!$C$2,1,2),0),"")</f>
        <v/>
      </c>
      <c r="Q564" s="103"/>
      <c r="R564" s="159" t="str">
        <f t="shared" si="25"/>
        <v/>
      </c>
      <c r="S564" s="115"/>
      <c r="T564" s="154" t="str">
        <f>IF(AND(S564&lt;&gt;"",ISNUMBER(S564)),IF(S564&lt;='Bitni podaci'!$B$1,1,0),"")</f>
        <v/>
      </c>
      <c r="U564" s="165" t="str">
        <f t="shared" si="26"/>
        <v/>
      </c>
    </row>
    <row r="565" spans="1:21" ht="21.95" customHeight="1" x14ac:dyDescent="0.2">
      <c r="A565" s="181" t="str">
        <f>IF(B565&lt;&gt;"",ROWS($A$13:A565)-COUNTBLANK($A$13:A564),"")</f>
        <v/>
      </c>
      <c r="B565" s="97"/>
      <c r="C565" s="97"/>
      <c r="D565" s="97"/>
      <c r="E565" s="98"/>
      <c r="F565" s="99"/>
      <c r="G565" s="100"/>
      <c r="H565" s="100"/>
      <c r="I565" s="100"/>
      <c r="J565" s="100"/>
      <c r="K565" s="100"/>
      <c r="L565" s="101"/>
      <c r="M565" s="102"/>
      <c r="N565" s="102"/>
      <c r="O565" s="159" t="str">
        <f t="shared" si="24"/>
        <v/>
      </c>
      <c r="P565" s="160" t="str">
        <f>IF(M565&lt;&gt;"",IF(M565&gt;='Bitni podaci'!$B$2,IF(M565&lt;'Bitni podaci'!$C$2,1,2),0),"")</f>
        <v/>
      </c>
      <c r="Q565" s="103"/>
      <c r="R565" s="159" t="str">
        <f t="shared" si="25"/>
        <v/>
      </c>
      <c r="S565" s="115"/>
      <c r="T565" s="154" t="str">
        <f>IF(AND(S565&lt;&gt;"",ISNUMBER(S565)),IF(S565&lt;='Bitni podaci'!$B$1,1,0),"")</f>
        <v/>
      </c>
      <c r="U565" s="165" t="str">
        <f t="shared" si="26"/>
        <v/>
      </c>
    </row>
    <row r="566" spans="1:21" ht="21.95" customHeight="1" x14ac:dyDescent="0.2">
      <c r="A566" s="181" t="str">
        <f>IF(B566&lt;&gt;"",ROWS($A$13:A566)-COUNTBLANK($A$13:A565),"")</f>
        <v/>
      </c>
      <c r="B566" s="97"/>
      <c r="C566" s="97"/>
      <c r="D566" s="97"/>
      <c r="E566" s="98"/>
      <c r="F566" s="99"/>
      <c r="G566" s="100"/>
      <c r="H566" s="100"/>
      <c r="I566" s="100"/>
      <c r="J566" s="100"/>
      <c r="K566" s="100"/>
      <c r="L566" s="101"/>
      <c r="M566" s="102"/>
      <c r="N566" s="102"/>
      <c r="O566" s="159" t="str">
        <f t="shared" si="24"/>
        <v/>
      </c>
      <c r="P566" s="160" t="str">
        <f>IF(M566&lt;&gt;"",IF(M566&gt;='Bitni podaci'!$B$2,IF(M566&lt;'Bitni podaci'!$C$2,1,2),0),"")</f>
        <v/>
      </c>
      <c r="Q566" s="103"/>
      <c r="R566" s="159" t="str">
        <f t="shared" si="25"/>
        <v/>
      </c>
      <c r="S566" s="115"/>
      <c r="T566" s="154" t="str">
        <f>IF(AND(S566&lt;&gt;"",ISNUMBER(S566)),IF(S566&lt;='Bitni podaci'!$B$1,1,0),"")</f>
        <v/>
      </c>
      <c r="U566" s="165" t="str">
        <f t="shared" si="26"/>
        <v/>
      </c>
    </row>
    <row r="567" spans="1:21" ht="21.95" customHeight="1" x14ac:dyDescent="0.2">
      <c r="A567" s="181" t="str">
        <f>IF(B567&lt;&gt;"",ROWS($A$13:A567)-COUNTBLANK($A$13:A566),"")</f>
        <v/>
      </c>
      <c r="B567" s="97"/>
      <c r="C567" s="97"/>
      <c r="D567" s="97"/>
      <c r="E567" s="98"/>
      <c r="F567" s="99"/>
      <c r="G567" s="100"/>
      <c r="H567" s="100"/>
      <c r="I567" s="100"/>
      <c r="J567" s="100"/>
      <c r="K567" s="100"/>
      <c r="L567" s="101"/>
      <c r="M567" s="102"/>
      <c r="N567" s="102"/>
      <c r="O567" s="159" t="str">
        <f t="shared" si="24"/>
        <v/>
      </c>
      <c r="P567" s="160" t="str">
        <f>IF(M567&lt;&gt;"",IF(M567&gt;='Bitni podaci'!$B$2,IF(M567&lt;'Bitni podaci'!$C$2,1,2),0),"")</f>
        <v/>
      </c>
      <c r="Q567" s="103"/>
      <c r="R567" s="159" t="str">
        <f t="shared" si="25"/>
        <v/>
      </c>
      <c r="S567" s="115"/>
      <c r="T567" s="154" t="str">
        <f>IF(AND(S567&lt;&gt;"",ISNUMBER(S567)),IF(S567&lt;='Bitni podaci'!$B$1,1,0),"")</f>
        <v/>
      </c>
      <c r="U567" s="165" t="str">
        <f t="shared" si="26"/>
        <v/>
      </c>
    </row>
    <row r="568" spans="1:21" ht="21.95" customHeight="1" x14ac:dyDescent="0.2">
      <c r="A568" s="181" t="str">
        <f>IF(B568&lt;&gt;"",ROWS($A$13:A568)-COUNTBLANK($A$13:A567),"")</f>
        <v/>
      </c>
      <c r="B568" s="97"/>
      <c r="C568" s="97"/>
      <c r="D568" s="97"/>
      <c r="E568" s="98"/>
      <c r="F568" s="99"/>
      <c r="G568" s="100"/>
      <c r="H568" s="100"/>
      <c r="I568" s="100"/>
      <c r="J568" s="100"/>
      <c r="K568" s="100"/>
      <c r="L568" s="101"/>
      <c r="M568" s="102"/>
      <c r="N568" s="102"/>
      <c r="O568" s="159" t="str">
        <f t="shared" si="24"/>
        <v/>
      </c>
      <c r="P568" s="160" t="str">
        <f>IF(M568&lt;&gt;"",IF(M568&gt;='Bitni podaci'!$B$2,IF(M568&lt;'Bitni podaci'!$C$2,1,2),0),"")</f>
        <v/>
      </c>
      <c r="Q568" s="103"/>
      <c r="R568" s="159" t="str">
        <f t="shared" si="25"/>
        <v/>
      </c>
      <c r="S568" s="115"/>
      <c r="T568" s="154" t="str">
        <f>IF(AND(S568&lt;&gt;"",ISNUMBER(S568)),IF(S568&lt;='Bitni podaci'!$B$1,1,0),"")</f>
        <v/>
      </c>
      <c r="U568" s="165" t="str">
        <f t="shared" si="26"/>
        <v/>
      </c>
    </row>
    <row r="569" spans="1:21" ht="21.95" customHeight="1" x14ac:dyDescent="0.2">
      <c r="A569" s="181" t="str">
        <f>IF(B569&lt;&gt;"",ROWS($A$13:A569)-COUNTBLANK($A$13:A568),"")</f>
        <v/>
      </c>
      <c r="B569" s="97"/>
      <c r="C569" s="97"/>
      <c r="D569" s="97"/>
      <c r="E569" s="98"/>
      <c r="F569" s="99"/>
      <c r="G569" s="100"/>
      <c r="H569" s="100"/>
      <c r="I569" s="100"/>
      <c r="J569" s="100"/>
      <c r="K569" s="100"/>
      <c r="L569" s="101"/>
      <c r="M569" s="102"/>
      <c r="N569" s="102"/>
      <c r="O569" s="159" t="str">
        <f t="shared" si="24"/>
        <v/>
      </c>
      <c r="P569" s="160" t="str">
        <f>IF(M569&lt;&gt;"",IF(M569&gt;='Bitni podaci'!$B$2,IF(M569&lt;'Bitni podaci'!$C$2,1,2),0),"")</f>
        <v/>
      </c>
      <c r="Q569" s="103"/>
      <c r="R569" s="159" t="str">
        <f t="shared" si="25"/>
        <v/>
      </c>
      <c r="S569" s="115"/>
      <c r="T569" s="154" t="str">
        <f>IF(AND(S569&lt;&gt;"",ISNUMBER(S569)),IF(S569&lt;='Bitni podaci'!$B$1,1,0),"")</f>
        <v/>
      </c>
      <c r="U569" s="165" t="str">
        <f t="shared" si="26"/>
        <v/>
      </c>
    </row>
    <row r="570" spans="1:21" ht="21.95" customHeight="1" x14ac:dyDescent="0.2">
      <c r="A570" s="181" t="str">
        <f>IF(B570&lt;&gt;"",ROWS($A$13:A570)-COUNTBLANK($A$13:A569),"")</f>
        <v/>
      </c>
      <c r="B570" s="97"/>
      <c r="C570" s="97"/>
      <c r="D570" s="97"/>
      <c r="E570" s="98"/>
      <c r="F570" s="99"/>
      <c r="G570" s="100"/>
      <c r="H570" s="100"/>
      <c r="I570" s="100"/>
      <c r="J570" s="100"/>
      <c r="K570" s="100"/>
      <c r="L570" s="101"/>
      <c r="M570" s="102"/>
      <c r="N570" s="102"/>
      <c r="O570" s="159" t="str">
        <f t="shared" si="24"/>
        <v/>
      </c>
      <c r="P570" s="160" t="str">
        <f>IF(M570&lt;&gt;"",IF(M570&gt;='Bitni podaci'!$B$2,IF(M570&lt;'Bitni podaci'!$C$2,1,2),0),"")</f>
        <v/>
      </c>
      <c r="Q570" s="103"/>
      <c r="R570" s="159" t="str">
        <f t="shared" si="25"/>
        <v/>
      </c>
      <c r="S570" s="115"/>
      <c r="T570" s="154" t="str">
        <f>IF(AND(S570&lt;&gt;"",ISNUMBER(S570)),IF(S570&lt;='Bitni podaci'!$B$1,1,0),"")</f>
        <v/>
      </c>
      <c r="U570" s="165" t="str">
        <f t="shared" si="26"/>
        <v/>
      </c>
    </row>
    <row r="571" spans="1:21" ht="21.95" customHeight="1" x14ac:dyDescent="0.2">
      <c r="A571" s="181" t="str">
        <f>IF(B571&lt;&gt;"",ROWS($A$13:A571)-COUNTBLANK($A$13:A570),"")</f>
        <v/>
      </c>
      <c r="B571" s="97"/>
      <c r="C571" s="97"/>
      <c r="D571" s="97"/>
      <c r="E571" s="98"/>
      <c r="F571" s="99"/>
      <c r="G571" s="100"/>
      <c r="H571" s="100"/>
      <c r="I571" s="100"/>
      <c r="J571" s="100"/>
      <c r="K571" s="100"/>
      <c r="L571" s="101"/>
      <c r="M571" s="102"/>
      <c r="N571" s="102"/>
      <c r="O571" s="159" t="str">
        <f t="shared" si="24"/>
        <v/>
      </c>
      <c r="P571" s="160" t="str">
        <f>IF(M571&lt;&gt;"",IF(M571&gt;='Bitni podaci'!$B$2,IF(M571&lt;'Bitni podaci'!$C$2,1,2),0),"")</f>
        <v/>
      </c>
      <c r="Q571" s="103"/>
      <c r="R571" s="159" t="str">
        <f t="shared" si="25"/>
        <v/>
      </c>
      <c r="S571" s="115"/>
      <c r="T571" s="154" t="str">
        <f>IF(AND(S571&lt;&gt;"",ISNUMBER(S571)),IF(S571&lt;='Bitni podaci'!$B$1,1,0),"")</f>
        <v/>
      </c>
      <c r="U571" s="165" t="str">
        <f t="shared" si="26"/>
        <v/>
      </c>
    </row>
    <row r="572" spans="1:21" ht="21.95" customHeight="1" x14ac:dyDescent="0.2">
      <c r="A572" s="181" t="str">
        <f>IF(B572&lt;&gt;"",ROWS($A$13:A572)-COUNTBLANK($A$13:A571),"")</f>
        <v/>
      </c>
      <c r="B572" s="97"/>
      <c r="C572" s="97"/>
      <c r="D572" s="97"/>
      <c r="E572" s="98"/>
      <c r="F572" s="99"/>
      <c r="G572" s="100"/>
      <c r="H572" s="100"/>
      <c r="I572" s="100"/>
      <c r="J572" s="100"/>
      <c r="K572" s="100"/>
      <c r="L572" s="101"/>
      <c r="M572" s="102"/>
      <c r="N572" s="102"/>
      <c r="O572" s="159" t="str">
        <f t="shared" si="24"/>
        <v/>
      </c>
      <c r="P572" s="160" t="str">
        <f>IF(M572&lt;&gt;"",IF(M572&gt;='Bitni podaci'!$B$2,IF(M572&lt;'Bitni podaci'!$C$2,1,2),0),"")</f>
        <v/>
      </c>
      <c r="Q572" s="103"/>
      <c r="R572" s="159" t="str">
        <f t="shared" si="25"/>
        <v/>
      </c>
      <c r="S572" s="115"/>
      <c r="T572" s="154" t="str">
        <f>IF(AND(S572&lt;&gt;"",ISNUMBER(S572)),IF(S572&lt;='Bitni podaci'!$B$1,1,0),"")</f>
        <v/>
      </c>
      <c r="U572" s="165" t="str">
        <f t="shared" si="26"/>
        <v/>
      </c>
    </row>
    <row r="573" spans="1:21" ht="21.95" customHeight="1" x14ac:dyDescent="0.2">
      <c r="A573" s="181" t="str">
        <f>IF(B573&lt;&gt;"",ROWS($A$13:A573)-COUNTBLANK($A$13:A572),"")</f>
        <v/>
      </c>
      <c r="B573" s="97"/>
      <c r="C573" s="97"/>
      <c r="D573" s="97"/>
      <c r="E573" s="98"/>
      <c r="F573" s="99"/>
      <c r="G573" s="100"/>
      <c r="H573" s="100"/>
      <c r="I573" s="100"/>
      <c r="J573" s="100"/>
      <c r="K573" s="100"/>
      <c r="L573" s="101"/>
      <c r="M573" s="102"/>
      <c r="N573" s="102"/>
      <c r="O573" s="159" t="str">
        <f t="shared" si="24"/>
        <v/>
      </c>
      <c r="P573" s="160" t="str">
        <f>IF(M573&lt;&gt;"",IF(M573&gt;='Bitni podaci'!$B$2,IF(M573&lt;'Bitni podaci'!$C$2,1,2),0),"")</f>
        <v/>
      </c>
      <c r="Q573" s="103"/>
      <c r="R573" s="159" t="str">
        <f t="shared" si="25"/>
        <v/>
      </c>
      <c r="S573" s="115"/>
      <c r="T573" s="154" t="str">
        <f>IF(AND(S573&lt;&gt;"",ISNUMBER(S573)),IF(S573&lt;='Bitni podaci'!$B$1,1,0),"")</f>
        <v/>
      </c>
      <c r="U573" s="165" t="str">
        <f t="shared" si="26"/>
        <v/>
      </c>
    </row>
    <row r="574" spans="1:21" ht="21.95" customHeight="1" x14ac:dyDescent="0.2">
      <c r="A574" s="181" t="str">
        <f>IF(B574&lt;&gt;"",ROWS($A$13:A574)-COUNTBLANK($A$13:A573),"")</f>
        <v/>
      </c>
      <c r="B574" s="97"/>
      <c r="C574" s="97"/>
      <c r="D574" s="97"/>
      <c r="E574" s="98"/>
      <c r="F574" s="99"/>
      <c r="G574" s="100"/>
      <c r="H574" s="100"/>
      <c r="I574" s="100"/>
      <c r="J574" s="100"/>
      <c r="K574" s="100"/>
      <c r="L574" s="101"/>
      <c r="M574" s="102"/>
      <c r="N574" s="102"/>
      <c r="O574" s="159" t="str">
        <f t="shared" si="24"/>
        <v/>
      </c>
      <c r="P574" s="160" t="str">
        <f>IF(M574&lt;&gt;"",IF(M574&gt;='Bitni podaci'!$B$2,IF(M574&lt;'Bitni podaci'!$C$2,1,2),0),"")</f>
        <v/>
      </c>
      <c r="Q574" s="103"/>
      <c r="R574" s="159" t="str">
        <f t="shared" si="25"/>
        <v/>
      </c>
      <c r="S574" s="115"/>
      <c r="T574" s="154" t="str">
        <f>IF(AND(S574&lt;&gt;"",ISNUMBER(S574)),IF(S574&lt;='Bitni podaci'!$B$1,1,0),"")</f>
        <v/>
      </c>
      <c r="U574" s="165" t="str">
        <f t="shared" si="26"/>
        <v/>
      </c>
    </row>
    <row r="575" spans="1:21" ht="21.95" customHeight="1" x14ac:dyDescent="0.2">
      <c r="A575" s="181" t="str">
        <f>IF(B575&lt;&gt;"",ROWS($A$13:A575)-COUNTBLANK($A$13:A574),"")</f>
        <v/>
      </c>
      <c r="B575" s="97"/>
      <c r="C575" s="97"/>
      <c r="D575" s="97"/>
      <c r="E575" s="98"/>
      <c r="F575" s="99"/>
      <c r="G575" s="100"/>
      <c r="H575" s="100"/>
      <c r="I575" s="100"/>
      <c r="J575" s="100"/>
      <c r="K575" s="100"/>
      <c r="L575" s="101"/>
      <c r="M575" s="102"/>
      <c r="N575" s="102"/>
      <c r="O575" s="159" t="str">
        <f t="shared" si="24"/>
        <v/>
      </c>
      <c r="P575" s="160" t="str">
        <f>IF(M575&lt;&gt;"",IF(M575&gt;='Bitni podaci'!$B$2,IF(M575&lt;'Bitni podaci'!$C$2,1,2),0),"")</f>
        <v/>
      </c>
      <c r="Q575" s="103"/>
      <c r="R575" s="159" t="str">
        <f t="shared" si="25"/>
        <v/>
      </c>
      <c r="S575" s="115"/>
      <c r="T575" s="154" t="str">
        <f>IF(AND(S575&lt;&gt;"",ISNUMBER(S575)),IF(S575&lt;='Bitni podaci'!$B$1,1,0),"")</f>
        <v/>
      </c>
      <c r="U575" s="165" t="str">
        <f t="shared" si="26"/>
        <v/>
      </c>
    </row>
    <row r="576" spans="1:21" ht="21.95" customHeight="1" x14ac:dyDescent="0.2">
      <c r="A576" s="181" t="str">
        <f>IF(B576&lt;&gt;"",ROWS($A$13:A576)-COUNTBLANK($A$13:A575),"")</f>
        <v/>
      </c>
      <c r="B576" s="97"/>
      <c r="C576" s="97"/>
      <c r="D576" s="97"/>
      <c r="E576" s="98"/>
      <c r="F576" s="99"/>
      <c r="G576" s="100"/>
      <c r="H576" s="100"/>
      <c r="I576" s="100"/>
      <c r="J576" s="100"/>
      <c r="K576" s="100"/>
      <c r="L576" s="101"/>
      <c r="M576" s="102"/>
      <c r="N576" s="102"/>
      <c r="O576" s="159" t="str">
        <f t="shared" si="24"/>
        <v/>
      </c>
      <c r="P576" s="160" t="str">
        <f>IF(M576&lt;&gt;"",IF(M576&gt;='Bitni podaci'!$B$2,IF(M576&lt;'Bitni podaci'!$C$2,1,2),0),"")</f>
        <v/>
      </c>
      <c r="Q576" s="103"/>
      <c r="R576" s="159" t="str">
        <f t="shared" si="25"/>
        <v/>
      </c>
      <c r="S576" s="115"/>
      <c r="T576" s="154" t="str">
        <f>IF(AND(S576&lt;&gt;"",ISNUMBER(S576)),IF(S576&lt;='Bitni podaci'!$B$1,1,0),"")</f>
        <v/>
      </c>
      <c r="U576" s="165" t="str">
        <f t="shared" si="26"/>
        <v/>
      </c>
    </row>
    <row r="577" spans="1:21" ht="21.95" customHeight="1" x14ac:dyDescent="0.2">
      <c r="A577" s="181" t="str">
        <f>IF(B577&lt;&gt;"",ROWS($A$13:A577)-COUNTBLANK($A$13:A576),"")</f>
        <v/>
      </c>
      <c r="B577" s="97"/>
      <c r="C577" s="97"/>
      <c r="D577" s="97"/>
      <c r="E577" s="98"/>
      <c r="F577" s="99"/>
      <c r="G577" s="100"/>
      <c r="H577" s="100"/>
      <c r="I577" s="100"/>
      <c r="J577" s="100"/>
      <c r="K577" s="100"/>
      <c r="L577" s="101"/>
      <c r="M577" s="102"/>
      <c r="N577" s="102"/>
      <c r="O577" s="159" t="str">
        <f t="shared" si="24"/>
        <v/>
      </c>
      <c r="P577" s="160" t="str">
        <f>IF(M577&lt;&gt;"",IF(M577&gt;='Bitni podaci'!$B$2,IF(M577&lt;'Bitni podaci'!$C$2,1,2),0),"")</f>
        <v/>
      </c>
      <c r="Q577" s="103"/>
      <c r="R577" s="159" t="str">
        <f t="shared" si="25"/>
        <v/>
      </c>
      <c r="S577" s="115"/>
      <c r="T577" s="154" t="str">
        <f>IF(AND(S577&lt;&gt;"",ISNUMBER(S577)),IF(S577&lt;='Bitni podaci'!$B$1,1,0),"")</f>
        <v/>
      </c>
      <c r="U577" s="165" t="str">
        <f t="shared" si="26"/>
        <v/>
      </c>
    </row>
    <row r="578" spans="1:21" ht="21.95" customHeight="1" x14ac:dyDescent="0.2">
      <c r="A578" s="181" t="str">
        <f>IF(B578&lt;&gt;"",ROWS($A$13:A578)-COUNTBLANK($A$13:A577),"")</f>
        <v/>
      </c>
      <c r="B578" s="97"/>
      <c r="C578" s="97"/>
      <c r="D578" s="97"/>
      <c r="E578" s="98"/>
      <c r="F578" s="99"/>
      <c r="G578" s="100"/>
      <c r="H578" s="100"/>
      <c r="I578" s="100"/>
      <c r="J578" s="100"/>
      <c r="K578" s="100"/>
      <c r="L578" s="101"/>
      <c r="M578" s="102"/>
      <c r="N578" s="102"/>
      <c r="O578" s="159" t="str">
        <f t="shared" si="24"/>
        <v/>
      </c>
      <c r="P578" s="160" t="str">
        <f>IF(M578&lt;&gt;"",IF(M578&gt;='Bitni podaci'!$B$2,IF(M578&lt;'Bitni podaci'!$C$2,1,2),0),"")</f>
        <v/>
      </c>
      <c r="Q578" s="103"/>
      <c r="R578" s="159" t="str">
        <f t="shared" si="25"/>
        <v/>
      </c>
      <c r="S578" s="115"/>
      <c r="T578" s="154" t="str">
        <f>IF(AND(S578&lt;&gt;"",ISNUMBER(S578)),IF(S578&lt;='Bitni podaci'!$B$1,1,0),"")</f>
        <v/>
      </c>
      <c r="U578" s="165" t="str">
        <f t="shared" si="26"/>
        <v/>
      </c>
    </row>
    <row r="579" spans="1:21" ht="21.95" customHeight="1" x14ac:dyDescent="0.2">
      <c r="A579" s="181" t="str">
        <f>IF(B579&lt;&gt;"",ROWS($A$13:A579)-COUNTBLANK($A$13:A578),"")</f>
        <v/>
      </c>
      <c r="B579" s="97"/>
      <c r="C579" s="97"/>
      <c r="D579" s="97"/>
      <c r="E579" s="98"/>
      <c r="F579" s="99"/>
      <c r="G579" s="100"/>
      <c r="H579" s="100"/>
      <c r="I579" s="100"/>
      <c r="J579" s="100"/>
      <c r="K579" s="100"/>
      <c r="L579" s="101"/>
      <c r="M579" s="102"/>
      <c r="N579" s="102"/>
      <c r="O579" s="159" t="str">
        <f t="shared" si="24"/>
        <v/>
      </c>
      <c r="P579" s="160" t="str">
        <f>IF(M579&lt;&gt;"",IF(M579&gt;='Bitni podaci'!$B$2,IF(M579&lt;'Bitni podaci'!$C$2,1,2),0),"")</f>
        <v/>
      </c>
      <c r="Q579" s="103"/>
      <c r="R579" s="159" t="str">
        <f t="shared" si="25"/>
        <v/>
      </c>
      <c r="S579" s="115"/>
      <c r="T579" s="154" t="str">
        <f>IF(AND(S579&lt;&gt;"",ISNUMBER(S579)),IF(S579&lt;='Bitni podaci'!$B$1,1,0),"")</f>
        <v/>
      </c>
      <c r="U579" s="165" t="str">
        <f t="shared" si="26"/>
        <v/>
      </c>
    </row>
    <row r="580" spans="1:21" ht="21.95" customHeight="1" x14ac:dyDescent="0.2">
      <c r="A580" s="181" t="str">
        <f>IF(B580&lt;&gt;"",ROWS($A$13:A580)-COUNTBLANK($A$13:A579),"")</f>
        <v/>
      </c>
      <c r="B580" s="97"/>
      <c r="C580" s="97"/>
      <c r="D580" s="97"/>
      <c r="E580" s="98"/>
      <c r="F580" s="99"/>
      <c r="G580" s="100"/>
      <c r="H580" s="100"/>
      <c r="I580" s="100"/>
      <c r="J580" s="100"/>
      <c r="K580" s="100"/>
      <c r="L580" s="101"/>
      <c r="M580" s="102"/>
      <c r="N580" s="102"/>
      <c r="O580" s="159" t="str">
        <f t="shared" si="24"/>
        <v/>
      </c>
      <c r="P580" s="160" t="str">
        <f>IF(M580&lt;&gt;"",IF(M580&gt;='Bitni podaci'!$B$2,IF(M580&lt;'Bitni podaci'!$C$2,1,2),0),"")</f>
        <v/>
      </c>
      <c r="Q580" s="103"/>
      <c r="R580" s="159" t="str">
        <f t="shared" si="25"/>
        <v/>
      </c>
      <c r="S580" s="115"/>
      <c r="T580" s="154" t="str">
        <f>IF(AND(S580&lt;&gt;"",ISNUMBER(S580)),IF(S580&lt;='Bitni podaci'!$B$1,1,0),"")</f>
        <v/>
      </c>
      <c r="U580" s="165" t="str">
        <f t="shared" si="26"/>
        <v/>
      </c>
    </row>
    <row r="581" spans="1:21" ht="21.95" customHeight="1" x14ac:dyDescent="0.2">
      <c r="A581" s="181" t="str">
        <f>IF(B581&lt;&gt;"",ROWS($A$13:A581)-COUNTBLANK($A$13:A580),"")</f>
        <v/>
      </c>
      <c r="B581" s="97"/>
      <c r="C581" s="97"/>
      <c r="D581" s="97"/>
      <c r="E581" s="98"/>
      <c r="F581" s="99"/>
      <c r="G581" s="100"/>
      <c r="H581" s="100"/>
      <c r="I581" s="100"/>
      <c r="J581" s="100"/>
      <c r="K581" s="100"/>
      <c r="L581" s="101"/>
      <c r="M581" s="102"/>
      <c r="N581" s="102"/>
      <c r="O581" s="159" t="str">
        <f t="shared" si="24"/>
        <v/>
      </c>
      <c r="P581" s="160" t="str">
        <f>IF(M581&lt;&gt;"",IF(M581&gt;='Bitni podaci'!$B$2,IF(M581&lt;'Bitni podaci'!$C$2,1,2),0),"")</f>
        <v/>
      </c>
      <c r="Q581" s="103"/>
      <c r="R581" s="159" t="str">
        <f t="shared" si="25"/>
        <v/>
      </c>
      <c r="S581" s="115"/>
      <c r="T581" s="154" t="str">
        <f>IF(AND(S581&lt;&gt;"",ISNUMBER(S581)),IF(S581&lt;='Bitni podaci'!$B$1,1,0),"")</f>
        <v/>
      </c>
      <c r="U581" s="165" t="str">
        <f t="shared" si="26"/>
        <v/>
      </c>
    </row>
    <row r="582" spans="1:21" ht="21.95" customHeight="1" x14ac:dyDescent="0.2">
      <c r="A582" s="181" t="str">
        <f>IF(B582&lt;&gt;"",ROWS($A$13:A582)-COUNTBLANK($A$13:A581),"")</f>
        <v/>
      </c>
      <c r="B582" s="97"/>
      <c r="C582" s="97"/>
      <c r="D582" s="97"/>
      <c r="E582" s="98"/>
      <c r="F582" s="99"/>
      <c r="G582" s="100"/>
      <c r="H582" s="100"/>
      <c r="I582" s="100"/>
      <c r="J582" s="100"/>
      <c r="K582" s="100"/>
      <c r="L582" s="101"/>
      <c r="M582" s="102"/>
      <c r="N582" s="102"/>
      <c r="O582" s="159" t="str">
        <f t="shared" si="24"/>
        <v/>
      </c>
      <c r="P582" s="160" t="str">
        <f>IF(M582&lt;&gt;"",IF(M582&gt;='Bitni podaci'!$B$2,IF(M582&lt;'Bitni podaci'!$C$2,1,2),0),"")</f>
        <v/>
      </c>
      <c r="Q582" s="103"/>
      <c r="R582" s="159" t="str">
        <f t="shared" si="25"/>
        <v/>
      </c>
      <c r="S582" s="115"/>
      <c r="T582" s="154" t="str">
        <f>IF(AND(S582&lt;&gt;"",ISNUMBER(S582)),IF(S582&lt;='Bitni podaci'!$B$1,1,0),"")</f>
        <v/>
      </c>
      <c r="U582" s="165" t="str">
        <f t="shared" si="26"/>
        <v/>
      </c>
    </row>
    <row r="583" spans="1:21" ht="21.95" customHeight="1" x14ac:dyDescent="0.2">
      <c r="A583" s="181" t="str">
        <f>IF(B583&lt;&gt;"",ROWS($A$13:A583)-COUNTBLANK($A$13:A582),"")</f>
        <v/>
      </c>
      <c r="B583" s="97"/>
      <c r="C583" s="97"/>
      <c r="D583" s="97"/>
      <c r="E583" s="98"/>
      <c r="F583" s="99"/>
      <c r="G583" s="100"/>
      <c r="H583" s="100"/>
      <c r="I583" s="100"/>
      <c r="J583" s="100"/>
      <c r="K583" s="100"/>
      <c r="L583" s="101"/>
      <c r="M583" s="102"/>
      <c r="N583" s="102"/>
      <c r="O583" s="159" t="str">
        <f t="shared" si="24"/>
        <v/>
      </c>
      <c r="P583" s="160" t="str">
        <f>IF(M583&lt;&gt;"",IF(M583&gt;='Bitni podaci'!$B$2,IF(M583&lt;'Bitni podaci'!$C$2,1,2),0),"")</f>
        <v/>
      </c>
      <c r="Q583" s="103"/>
      <c r="R583" s="159" t="str">
        <f t="shared" si="25"/>
        <v/>
      </c>
      <c r="S583" s="115"/>
      <c r="T583" s="154" t="str">
        <f>IF(AND(S583&lt;&gt;"",ISNUMBER(S583)),IF(S583&lt;='Bitni podaci'!$B$1,1,0),"")</f>
        <v/>
      </c>
      <c r="U583" s="165" t="str">
        <f t="shared" si="26"/>
        <v/>
      </c>
    </row>
    <row r="584" spans="1:21" ht="21.95" customHeight="1" x14ac:dyDescent="0.2">
      <c r="A584" s="181" t="str">
        <f>IF(B584&lt;&gt;"",ROWS($A$13:A584)-COUNTBLANK($A$13:A583),"")</f>
        <v/>
      </c>
      <c r="B584" s="97"/>
      <c r="C584" s="97"/>
      <c r="D584" s="97"/>
      <c r="E584" s="98"/>
      <c r="F584" s="99"/>
      <c r="G584" s="100"/>
      <c r="H584" s="100"/>
      <c r="I584" s="100"/>
      <c r="J584" s="100"/>
      <c r="K584" s="100"/>
      <c r="L584" s="101"/>
      <c r="M584" s="102"/>
      <c r="N584" s="102"/>
      <c r="O584" s="159" t="str">
        <f t="shared" si="24"/>
        <v/>
      </c>
      <c r="P584" s="160" t="str">
        <f>IF(M584&lt;&gt;"",IF(M584&gt;='Bitni podaci'!$B$2,IF(M584&lt;'Bitni podaci'!$C$2,1,2),0),"")</f>
        <v/>
      </c>
      <c r="Q584" s="103"/>
      <c r="R584" s="159" t="str">
        <f t="shared" si="25"/>
        <v/>
      </c>
      <c r="S584" s="115"/>
      <c r="T584" s="154" t="str">
        <f>IF(AND(S584&lt;&gt;"",ISNUMBER(S584)),IF(S584&lt;='Bitni podaci'!$B$1,1,0),"")</f>
        <v/>
      </c>
      <c r="U584" s="165" t="str">
        <f t="shared" si="26"/>
        <v/>
      </c>
    </row>
    <row r="585" spans="1:21" ht="21.95" customHeight="1" x14ac:dyDescent="0.2">
      <c r="A585" s="181" t="str">
        <f>IF(B585&lt;&gt;"",ROWS($A$13:A585)-COUNTBLANK($A$13:A584),"")</f>
        <v/>
      </c>
      <c r="B585" s="97"/>
      <c r="C585" s="97"/>
      <c r="D585" s="97"/>
      <c r="E585" s="98"/>
      <c r="F585" s="99"/>
      <c r="G585" s="100"/>
      <c r="H585" s="100"/>
      <c r="I585" s="100"/>
      <c r="J585" s="100"/>
      <c r="K585" s="100"/>
      <c r="L585" s="101"/>
      <c r="M585" s="102"/>
      <c r="N585" s="102"/>
      <c r="O585" s="159" t="str">
        <f t="shared" si="24"/>
        <v/>
      </c>
      <c r="P585" s="160" t="str">
        <f>IF(M585&lt;&gt;"",IF(M585&gt;='Bitni podaci'!$B$2,IF(M585&lt;'Bitni podaci'!$C$2,1,2),0),"")</f>
        <v/>
      </c>
      <c r="Q585" s="103"/>
      <c r="R585" s="159" t="str">
        <f t="shared" si="25"/>
        <v/>
      </c>
      <c r="S585" s="115"/>
      <c r="T585" s="154" t="str">
        <f>IF(AND(S585&lt;&gt;"",ISNUMBER(S585)),IF(S585&lt;='Bitni podaci'!$B$1,1,0),"")</f>
        <v/>
      </c>
      <c r="U585" s="165" t="str">
        <f t="shared" si="26"/>
        <v/>
      </c>
    </row>
    <row r="586" spans="1:21" ht="21.95" customHeight="1" x14ac:dyDescent="0.2">
      <c r="A586" s="181" t="str">
        <f>IF(B586&lt;&gt;"",ROWS($A$13:A586)-COUNTBLANK($A$13:A585),"")</f>
        <v/>
      </c>
      <c r="B586" s="97"/>
      <c r="C586" s="97"/>
      <c r="D586" s="97"/>
      <c r="E586" s="98"/>
      <c r="F586" s="99"/>
      <c r="G586" s="100"/>
      <c r="H586" s="100"/>
      <c r="I586" s="100"/>
      <c r="J586" s="100"/>
      <c r="K586" s="100"/>
      <c r="L586" s="101"/>
      <c r="M586" s="102"/>
      <c r="N586" s="102"/>
      <c r="O586" s="159" t="str">
        <f t="shared" si="24"/>
        <v/>
      </c>
      <c r="P586" s="160" t="str">
        <f>IF(M586&lt;&gt;"",IF(M586&gt;='Bitni podaci'!$B$2,IF(M586&lt;'Bitni podaci'!$C$2,1,2),0),"")</f>
        <v/>
      </c>
      <c r="Q586" s="103"/>
      <c r="R586" s="159" t="str">
        <f t="shared" si="25"/>
        <v/>
      </c>
      <c r="S586" s="115"/>
      <c r="T586" s="154" t="str">
        <f>IF(AND(S586&lt;&gt;"",ISNUMBER(S586)),IF(S586&lt;='Bitni podaci'!$B$1,1,0),"")</f>
        <v/>
      </c>
      <c r="U586" s="165" t="str">
        <f t="shared" si="26"/>
        <v/>
      </c>
    </row>
    <row r="587" spans="1:21" ht="21.95" customHeight="1" x14ac:dyDescent="0.2">
      <c r="A587" s="181" t="str">
        <f>IF(B587&lt;&gt;"",ROWS($A$13:A587)-COUNTBLANK($A$13:A586),"")</f>
        <v/>
      </c>
      <c r="B587" s="97"/>
      <c r="C587" s="97"/>
      <c r="D587" s="97"/>
      <c r="E587" s="98"/>
      <c r="F587" s="99"/>
      <c r="G587" s="100"/>
      <c r="H587" s="100"/>
      <c r="I587" s="100"/>
      <c r="J587" s="100"/>
      <c r="K587" s="100"/>
      <c r="L587" s="101"/>
      <c r="M587" s="102"/>
      <c r="N587" s="102"/>
      <c r="O587" s="159" t="str">
        <f t="shared" si="24"/>
        <v/>
      </c>
      <c r="P587" s="160" t="str">
        <f>IF(M587&lt;&gt;"",IF(M587&gt;='Bitni podaci'!$B$2,IF(M587&lt;'Bitni podaci'!$C$2,1,2),0),"")</f>
        <v/>
      </c>
      <c r="Q587" s="103"/>
      <c r="R587" s="159" t="str">
        <f t="shared" si="25"/>
        <v/>
      </c>
      <c r="S587" s="115"/>
      <c r="T587" s="154" t="str">
        <f>IF(AND(S587&lt;&gt;"",ISNUMBER(S587)),IF(S587&lt;='Bitni podaci'!$B$1,1,0),"")</f>
        <v/>
      </c>
      <c r="U587" s="165" t="str">
        <f t="shared" si="26"/>
        <v/>
      </c>
    </row>
    <row r="588" spans="1:21" ht="21.95" customHeight="1" x14ac:dyDescent="0.2">
      <c r="A588" s="181" t="str">
        <f>IF(B588&lt;&gt;"",ROWS($A$13:A588)-COUNTBLANK($A$13:A587),"")</f>
        <v/>
      </c>
      <c r="B588" s="97"/>
      <c r="C588" s="97"/>
      <c r="D588" s="97"/>
      <c r="E588" s="98"/>
      <c r="F588" s="99"/>
      <c r="G588" s="100"/>
      <c r="H588" s="100"/>
      <c r="I588" s="100"/>
      <c r="J588" s="100"/>
      <c r="K588" s="100"/>
      <c r="L588" s="101"/>
      <c r="M588" s="102"/>
      <c r="N588" s="102"/>
      <c r="O588" s="159" t="str">
        <f t="shared" si="24"/>
        <v/>
      </c>
      <c r="P588" s="160" t="str">
        <f>IF(M588&lt;&gt;"",IF(M588&gt;='Bitni podaci'!$B$2,IF(M588&lt;'Bitni podaci'!$C$2,1,2),0),"")</f>
        <v/>
      </c>
      <c r="Q588" s="103"/>
      <c r="R588" s="159" t="str">
        <f t="shared" si="25"/>
        <v/>
      </c>
      <c r="S588" s="115"/>
      <c r="T588" s="154" t="str">
        <f>IF(AND(S588&lt;&gt;"",ISNUMBER(S588)),IF(S588&lt;='Bitni podaci'!$B$1,1,0),"")</f>
        <v/>
      </c>
      <c r="U588" s="165" t="str">
        <f t="shared" si="26"/>
        <v/>
      </c>
    </row>
    <row r="589" spans="1:21" ht="21.95" customHeight="1" x14ac:dyDescent="0.2">
      <c r="A589" s="181" t="str">
        <f>IF(B589&lt;&gt;"",ROWS($A$13:A589)-COUNTBLANK($A$13:A588),"")</f>
        <v/>
      </c>
      <c r="B589" s="97"/>
      <c r="C589" s="97"/>
      <c r="D589" s="97"/>
      <c r="E589" s="98"/>
      <c r="F589" s="99"/>
      <c r="G589" s="100"/>
      <c r="H589" s="100"/>
      <c r="I589" s="100"/>
      <c r="J589" s="100"/>
      <c r="K589" s="100"/>
      <c r="L589" s="101"/>
      <c r="M589" s="102"/>
      <c r="N589" s="102"/>
      <c r="O589" s="159" t="str">
        <f t="shared" si="24"/>
        <v/>
      </c>
      <c r="P589" s="160" t="str">
        <f>IF(M589&lt;&gt;"",IF(M589&gt;='Bitni podaci'!$B$2,IF(M589&lt;'Bitni podaci'!$C$2,1,2),0),"")</f>
        <v/>
      </c>
      <c r="Q589" s="103"/>
      <c r="R589" s="159" t="str">
        <f t="shared" si="25"/>
        <v/>
      </c>
      <c r="S589" s="115"/>
      <c r="T589" s="154" t="str">
        <f>IF(AND(S589&lt;&gt;"",ISNUMBER(S589)),IF(S589&lt;='Bitni podaci'!$B$1,1,0),"")</f>
        <v/>
      </c>
      <c r="U589" s="165" t="str">
        <f t="shared" si="26"/>
        <v/>
      </c>
    </row>
    <row r="590" spans="1:21" ht="21.95" customHeight="1" x14ac:dyDescent="0.2">
      <c r="A590" s="181" t="str">
        <f>IF(B590&lt;&gt;"",ROWS($A$13:A590)-COUNTBLANK($A$13:A589),"")</f>
        <v/>
      </c>
      <c r="B590" s="97"/>
      <c r="C590" s="97"/>
      <c r="D590" s="97"/>
      <c r="E590" s="98"/>
      <c r="F590" s="99"/>
      <c r="G590" s="100"/>
      <c r="H590" s="100"/>
      <c r="I590" s="100"/>
      <c r="J590" s="100"/>
      <c r="K590" s="100"/>
      <c r="L590" s="101"/>
      <c r="M590" s="102"/>
      <c r="N590" s="102"/>
      <c r="O590" s="159" t="str">
        <f t="shared" ref="O590:O653" si="27">IF(AND(M590&lt;&gt;"",AND(ISNUMBER(N590),N590&lt;&gt;"")),IF(M590/N590&gt;60,60,M590/N590),"")</f>
        <v/>
      </c>
      <c r="P590" s="160" t="str">
        <f>IF(M590&lt;&gt;"",IF(M590&gt;='Bitni podaci'!$B$2,IF(M590&lt;'Bitni podaci'!$C$2,1,2),0),"")</f>
        <v/>
      </c>
      <c r="Q590" s="103"/>
      <c r="R590" s="159" t="str">
        <f t="shared" ref="R590:R653" si="28">IF(AND(Q590&lt;&gt;"",O590&lt;&gt;"",P590&lt;&gt;""),Q590*5+O590*0.8+P590,"")</f>
        <v/>
      </c>
      <c r="S590" s="115"/>
      <c r="T590" s="154" t="str">
        <f>IF(AND(S590&lt;&gt;"",ISNUMBER(S590)),IF(S590&lt;='Bitni podaci'!$B$1,1,0),"")</f>
        <v/>
      </c>
      <c r="U590" s="165" t="str">
        <f t="shared" ref="U590:U653" si="29">IF(AND(ISNUMBER(R590),ISNUMBER(T590)),R590+T590,"")</f>
        <v/>
      </c>
    </row>
    <row r="591" spans="1:21" ht="21.95" customHeight="1" x14ac:dyDescent="0.2">
      <c r="A591" s="181" t="str">
        <f>IF(B591&lt;&gt;"",ROWS($A$13:A591)-COUNTBLANK($A$13:A590),"")</f>
        <v/>
      </c>
      <c r="B591" s="97"/>
      <c r="C591" s="97"/>
      <c r="D591" s="97"/>
      <c r="E591" s="98"/>
      <c r="F591" s="99"/>
      <c r="G591" s="100"/>
      <c r="H591" s="100"/>
      <c r="I591" s="100"/>
      <c r="J591" s="100"/>
      <c r="K591" s="100"/>
      <c r="L591" s="101"/>
      <c r="M591" s="102"/>
      <c r="N591" s="102"/>
      <c r="O591" s="159" t="str">
        <f t="shared" si="27"/>
        <v/>
      </c>
      <c r="P591" s="160" t="str">
        <f>IF(M591&lt;&gt;"",IF(M591&gt;='Bitni podaci'!$B$2,IF(M591&lt;'Bitni podaci'!$C$2,1,2),0),"")</f>
        <v/>
      </c>
      <c r="Q591" s="103"/>
      <c r="R591" s="159" t="str">
        <f t="shared" si="28"/>
        <v/>
      </c>
      <c r="S591" s="115"/>
      <c r="T591" s="154" t="str">
        <f>IF(AND(S591&lt;&gt;"",ISNUMBER(S591)),IF(S591&lt;='Bitni podaci'!$B$1,1,0),"")</f>
        <v/>
      </c>
      <c r="U591" s="165" t="str">
        <f t="shared" si="29"/>
        <v/>
      </c>
    </row>
    <row r="592" spans="1:21" ht="21.95" customHeight="1" x14ac:dyDescent="0.2">
      <c r="A592" s="181" t="str">
        <f>IF(B592&lt;&gt;"",ROWS($A$13:A592)-COUNTBLANK($A$13:A591),"")</f>
        <v/>
      </c>
      <c r="B592" s="97"/>
      <c r="C592" s="97"/>
      <c r="D592" s="97"/>
      <c r="E592" s="98"/>
      <c r="F592" s="99"/>
      <c r="G592" s="100"/>
      <c r="H592" s="100"/>
      <c r="I592" s="100"/>
      <c r="J592" s="100"/>
      <c r="K592" s="100"/>
      <c r="L592" s="101"/>
      <c r="M592" s="102"/>
      <c r="N592" s="102"/>
      <c r="O592" s="159" t="str">
        <f t="shared" si="27"/>
        <v/>
      </c>
      <c r="P592" s="160" t="str">
        <f>IF(M592&lt;&gt;"",IF(M592&gt;='Bitni podaci'!$B$2,IF(M592&lt;'Bitni podaci'!$C$2,1,2),0),"")</f>
        <v/>
      </c>
      <c r="Q592" s="103"/>
      <c r="R592" s="159" t="str">
        <f t="shared" si="28"/>
        <v/>
      </c>
      <c r="S592" s="115"/>
      <c r="T592" s="154" t="str">
        <f>IF(AND(S592&lt;&gt;"",ISNUMBER(S592)),IF(S592&lt;='Bitni podaci'!$B$1,1,0),"")</f>
        <v/>
      </c>
      <c r="U592" s="165" t="str">
        <f t="shared" si="29"/>
        <v/>
      </c>
    </row>
    <row r="593" spans="1:21" ht="21.95" customHeight="1" x14ac:dyDescent="0.2">
      <c r="A593" s="181" t="str">
        <f>IF(B593&lt;&gt;"",ROWS($A$13:A593)-COUNTBLANK($A$13:A592),"")</f>
        <v/>
      </c>
      <c r="B593" s="97"/>
      <c r="C593" s="97"/>
      <c r="D593" s="97"/>
      <c r="E593" s="98"/>
      <c r="F593" s="99"/>
      <c r="G593" s="100"/>
      <c r="H593" s="100"/>
      <c r="I593" s="100"/>
      <c r="J593" s="100"/>
      <c r="K593" s="100"/>
      <c r="L593" s="101"/>
      <c r="M593" s="102"/>
      <c r="N593" s="102"/>
      <c r="O593" s="159" t="str">
        <f t="shared" si="27"/>
        <v/>
      </c>
      <c r="P593" s="160" t="str">
        <f>IF(M593&lt;&gt;"",IF(M593&gt;='Bitni podaci'!$B$2,IF(M593&lt;'Bitni podaci'!$C$2,1,2),0),"")</f>
        <v/>
      </c>
      <c r="Q593" s="103"/>
      <c r="R593" s="159" t="str">
        <f t="shared" si="28"/>
        <v/>
      </c>
      <c r="S593" s="115"/>
      <c r="T593" s="154" t="str">
        <f>IF(AND(S593&lt;&gt;"",ISNUMBER(S593)),IF(S593&lt;='Bitni podaci'!$B$1,1,0),"")</f>
        <v/>
      </c>
      <c r="U593" s="165" t="str">
        <f t="shared" si="29"/>
        <v/>
      </c>
    </row>
    <row r="594" spans="1:21" ht="21.95" customHeight="1" x14ac:dyDescent="0.2">
      <c r="A594" s="181" t="str">
        <f>IF(B594&lt;&gt;"",ROWS($A$13:A594)-COUNTBLANK($A$13:A593),"")</f>
        <v/>
      </c>
      <c r="B594" s="97"/>
      <c r="C594" s="97"/>
      <c r="D594" s="97"/>
      <c r="E594" s="98"/>
      <c r="F594" s="99"/>
      <c r="G594" s="100"/>
      <c r="H594" s="100"/>
      <c r="I594" s="100"/>
      <c r="J594" s="100"/>
      <c r="K594" s="100"/>
      <c r="L594" s="101"/>
      <c r="M594" s="102"/>
      <c r="N594" s="102"/>
      <c r="O594" s="159" t="str">
        <f t="shared" si="27"/>
        <v/>
      </c>
      <c r="P594" s="160" t="str">
        <f>IF(M594&lt;&gt;"",IF(M594&gt;='Bitni podaci'!$B$2,IF(M594&lt;'Bitni podaci'!$C$2,1,2),0),"")</f>
        <v/>
      </c>
      <c r="Q594" s="103"/>
      <c r="R594" s="159" t="str">
        <f t="shared" si="28"/>
        <v/>
      </c>
      <c r="S594" s="115"/>
      <c r="T594" s="154" t="str">
        <f>IF(AND(S594&lt;&gt;"",ISNUMBER(S594)),IF(S594&lt;='Bitni podaci'!$B$1,1,0),"")</f>
        <v/>
      </c>
      <c r="U594" s="165" t="str">
        <f t="shared" si="29"/>
        <v/>
      </c>
    </row>
    <row r="595" spans="1:21" ht="21.95" customHeight="1" x14ac:dyDescent="0.2">
      <c r="A595" s="181" t="str">
        <f>IF(B595&lt;&gt;"",ROWS($A$13:A595)-COUNTBLANK($A$13:A594),"")</f>
        <v/>
      </c>
      <c r="B595" s="97"/>
      <c r="C595" s="97"/>
      <c r="D595" s="97"/>
      <c r="E595" s="98"/>
      <c r="F595" s="99"/>
      <c r="G595" s="100"/>
      <c r="H595" s="100"/>
      <c r="I595" s="100"/>
      <c r="J595" s="100"/>
      <c r="K595" s="100"/>
      <c r="L595" s="101"/>
      <c r="M595" s="102"/>
      <c r="N595" s="102"/>
      <c r="O595" s="159" t="str">
        <f t="shared" si="27"/>
        <v/>
      </c>
      <c r="P595" s="160" t="str">
        <f>IF(M595&lt;&gt;"",IF(M595&gt;='Bitni podaci'!$B$2,IF(M595&lt;'Bitni podaci'!$C$2,1,2),0),"")</f>
        <v/>
      </c>
      <c r="Q595" s="103"/>
      <c r="R595" s="159" t="str">
        <f t="shared" si="28"/>
        <v/>
      </c>
      <c r="S595" s="115"/>
      <c r="T595" s="154" t="str">
        <f>IF(AND(S595&lt;&gt;"",ISNUMBER(S595)),IF(S595&lt;='Bitni podaci'!$B$1,1,0),"")</f>
        <v/>
      </c>
      <c r="U595" s="165" t="str">
        <f t="shared" si="29"/>
        <v/>
      </c>
    </row>
    <row r="596" spans="1:21" ht="21.95" customHeight="1" x14ac:dyDescent="0.2">
      <c r="A596" s="181" t="str">
        <f>IF(B596&lt;&gt;"",ROWS($A$13:A596)-COUNTBLANK($A$13:A595),"")</f>
        <v/>
      </c>
      <c r="B596" s="97"/>
      <c r="C596" s="97"/>
      <c r="D596" s="97"/>
      <c r="E596" s="98"/>
      <c r="F596" s="99"/>
      <c r="G596" s="100"/>
      <c r="H596" s="100"/>
      <c r="I596" s="100"/>
      <c r="J596" s="100"/>
      <c r="K596" s="100"/>
      <c r="L596" s="101"/>
      <c r="M596" s="102"/>
      <c r="N596" s="102"/>
      <c r="O596" s="159" t="str">
        <f t="shared" si="27"/>
        <v/>
      </c>
      <c r="P596" s="160" t="str">
        <f>IF(M596&lt;&gt;"",IF(M596&gt;='Bitni podaci'!$B$2,IF(M596&lt;'Bitni podaci'!$C$2,1,2),0),"")</f>
        <v/>
      </c>
      <c r="Q596" s="103"/>
      <c r="R596" s="159" t="str">
        <f t="shared" si="28"/>
        <v/>
      </c>
      <c r="S596" s="115"/>
      <c r="T596" s="154" t="str">
        <f>IF(AND(S596&lt;&gt;"",ISNUMBER(S596)),IF(S596&lt;='Bitni podaci'!$B$1,1,0),"")</f>
        <v/>
      </c>
      <c r="U596" s="165" t="str">
        <f t="shared" si="29"/>
        <v/>
      </c>
    </row>
    <row r="597" spans="1:21" ht="21.95" customHeight="1" x14ac:dyDescent="0.2">
      <c r="A597" s="181" t="str">
        <f>IF(B597&lt;&gt;"",ROWS($A$13:A597)-COUNTBLANK($A$13:A596),"")</f>
        <v/>
      </c>
      <c r="B597" s="97"/>
      <c r="C597" s="97"/>
      <c r="D597" s="97"/>
      <c r="E597" s="98"/>
      <c r="F597" s="99"/>
      <c r="G597" s="100"/>
      <c r="H597" s="100"/>
      <c r="I597" s="100"/>
      <c r="J597" s="100"/>
      <c r="K597" s="100"/>
      <c r="L597" s="101"/>
      <c r="M597" s="102"/>
      <c r="N597" s="102"/>
      <c r="O597" s="159" t="str">
        <f t="shared" si="27"/>
        <v/>
      </c>
      <c r="P597" s="160" t="str">
        <f>IF(M597&lt;&gt;"",IF(M597&gt;='Bitni podaci'!$B$2,IF(M597&lt;'Bitni podaci'!$C$2,1,2),0),"")</f>
        <v/>
      </c>
      <c r="Q597" s="103"/>
      <c r="R597" s="159" t="str">
        <f t="shared" si="28"/>
        <v/>
      </c>
      <c r="S597" s="115"/>
      <c r="T597" s="154" t="str">
        <f>IF(AND(S597&lt;&gt;"",ISNUMBER(S597)),IF(S597&lt;='Bitni podaci'!$B$1,1,0),"")</f>
        <v/>
      </c>
      <c r="U597" s="165" t="str">
        <f t="shared" si="29"/>
        <v/>
      </c>
    </row>
    <row r="598" spans="1:21" ht="21.95" customHeight="1" x14ac:dyDescent="0.2">
      <c r="A598" s="181" t="str">
        <f>IF(B598&lt;&gt;"",ROWS($A$13:A598)-COUNTBLANK($A$13:A597),"")</f>
        <v/>
      </c>
      <c r="B598" s="97"/>
      <c r="C598" s="97"/>
      <c r="D598" s="97"/>
      <c r="E598" s="98"/>
      <c r="F598" s="99"/>
      <c r="G598" s="100"/>
      <c r="H598" s="100"/>
      <c r="I598" s="100"/>
      <c r="J598" s="100"/>
      <c r="K598" s="100"/>
      <c r="L598" s="101"/>
      <c r="M598" s="102"/>
      <c r="N598" s="102"/>
      <c r="O598" s="159" t="str">
        <f t="shared" si="27"/>
        <v/>
      </c>
      <c r="P598" s="160" t="str">
        <f>IF(M598&lt;&gt;"",IF(M598&gt;='Bitni podaci'!$B$2,IF(M598&lt;'Bitni podaci'!$C$2,1,2),0),"")</f>
        <v/>
      </c>
      <c r="Q598" s="103"/>
      <c r="R598" s="159" t="str">
        <f t="shared" si="28"/>
        <v/>
      </c>
      <c r="S598" s="115"/>
      <c r="T598" s="154" t="str">
        <f>IF(AND(S598&lt;&gt;"",ISNUMBER(S598)),IF(S598&lt;='Bitni podaci'!$B$1,1,0),"")</f>
        <v/>
      </c>
      <c r="U598" s="165" t="str">
        <f t="shared" si="29"/>
        <v/>
      </c>
    </row>
    <row r="599" spans="1:21" ht="21.95" customHeight="1" x14ac:dyDescent="0.2">
      <c r="A599" s="181" t="str">
        <f>IF(B599&lt;&gt;"",ROWS($A$13:A599)-COUNTBLANK($A$13:A598),"")</f>
        <v/>
      </c>
      <c r="B599" s="97"/>
      <c r="C599" s="97"/>
      <c r="D599" s="97"/>
      <c r="E599" s="98"/>
      <c r="F599" s="99"/>
      <c r="G599" s="100"/>
      <c r="H599" s="100"/>
      <c r="I599" s="100"/>
      <c r="J599" s="100"/>
      <c r="K599" s="100"/>
      <c r="L599" s="101"/>
      <c r="M599" s="102"/>
      <c r="N599" s="102"/>
      <c r="O599" s="159" t="str">
        <f t="shared" si="27"/>
        <v/>
      </c>
      <c r="P599" s="160" t="str">
        <f>IF(M599&lt;&gt;"",IF(M599&gt;='Bitni podaci'!$B$2,IF(M599&lt;'Bitni podaci'!$C$2,1,2),0),"")</f>
        <v/>
      </c>
      <c r="Q599" s="103"/>
      <c r="R599" s="159" t="str">
        <f t="shared" si="28"/>
        <v/>
      </c>
      <c r="S599" s="115"/>
      <c r="T599" s="154" t="str">
        <f>IF(AND(S599&lt;&gt;"",ISNUMBER(S599)),IF(S599&lt;='Bitni podaci'!$B$1,1,0),"")</f>
        <v/>
      </c>
      <c r="U599" s="165" t="str">
        <f t="shared" si="29"/>
        <v/>
      </c>
    </row>
    <row r="600" spans="1:21" ht="21.95" customHeight="1" x14ac:dyDescent="0.2">
      <c r="A600" s="181" t="str">
        <f>IF(B600&lt;&gt;"",ROWS($A$13:A600)-COUNTBLANK($A$13:A599),"")</f>
        <v/>
      </c>
      <c r="B600" s="97"/>
      <c r="C600" s="97"/>
      <c r="D600" s="97"/>
      <c r="E600" s="98"/>
      <c r="F600" s="99"/>
      <c r="G600" s="100"/>
      <c r="H600" s="100"/>
      <c r="I600" s="100"/>
      <c r="J600" s="100"/>
      <c r="K600" s="100"/>
      <c r="L600" s="101"/>
      <c r="M600" s="102"/>
      <c r="N600" s="102"/>
      <c r="O600" s="159" t="str">
        <f t="shared" si="27"/>
        <v/>
      </c>
      <c r="P600" s="160" t="str">
        <f>IF(M600&lt;&gt;"",IF(M600&gt;='Bitni podaci'!$B$2,IF(M600&lt;'Bitni podaci'!$C$2,1,2),0),"")</f>
        <v/>
      </c>
      <c r="Q600" s="103"/>
      <c r="R600" s="159" t="str">
        <f t="shared" si="28"/>
        <v/>
      </c>
      <c r="S600" s="115"/>
      <c r="T600" s="154" t="str">
        <f>IF(AND(S600&lt;&gt;"",ISNUMBER(S600)),IF(S600&lt;='Bitni podaci'!$B$1,1,0),"")</f>
        <v/>
      </c>
      <c r="U600" s="165" t="str">
        <f t="shared" si="29"/>
        <v/>
      </c>
    </row>
    <row r="601" spans="1:21" ht="21.95" customHeight="1" x14ac:dyDescent="0.2">
      <c r="A601" s="181" t="str">
        <f>IF(B601&lt;&gt;"",ROWS($A$13:A601)-COUNTBLANK($A$13:A600),"")</f>
        <v/>
      </c>
      <c r="B601" s="97"/>
      <c r="C601" s="97"/>
      <c r="D601" s="97"/>
      <c r="E601" s="98"/>
      <c r="F601" s="99"/>
      <c r="G601" s="100"/>
      <c r="H601" s="100"/>
      <c r="I601" s="100"/>
      <c r="J601" s="100"/>
      <c r="K601" s="100"/>
      <c r="L601" s="101"/>
      <c r="M601" s="102"/>
      <c r="N601" s="102"/>
      <c r="O601" s="159" t="str">
        <f t="shared" si="27"/>
        <v/>
      </c>
      <c r="P601" s="160" t="str">
        <f>IF(M601&lt;&gt;"",IF(M601&gt;='Bitni podaci'!$B$2,IF(M601&lt;'Bitni podaci'!$C$2,1,2),0),"")</f>
        <v/>
      </c>
      <c r="Q601" s="103"/>
      <c r="R601" s="159" t="str">
        <f t="shared" si="28"/>
        <v/>
      </c>
      <c r="S601" s="115"/>
      <c r="T601" s="154" t="str">
        <f>IF(AND(S601&lt;&gt;"",ISNUMBER(S601)),IF(S601&lt;='Bitni podaci'!$B$1,1,0),"")</f>
        <v/>
      </c>
      <c r="U601" s="165" t="str">
        <f t="shared" si="29"/>
        <v/>
      </c>
    </row>
    <row r="602" spans="1:21" ht="21.95" customHeight="1" x14ac:dyDescent="0.2">
      <c r="A602" s="181" t="str">
        <f>IF(B602&lt;&gt;"",ROWS($A$13:A602)-COUNTBLANK($A$13:A601),"")</f>
        <v/>
      </c>
      <c r="B602" s="97"/>
      <c r="C602" s="97"/>
      <c r="D602" s="97"/>
      <c r="E602" s="98"/>
      <c r="F602" s="99"/>
      <c r="G602" s="100"/>
      <c r="H602" s="100"/>
      <c r="I602" s="100"/>
      <c r="J602" s="100"/>
      <c r="K602" s="100"/>
      <c r="L602" s="101"/>
      <c r="M602" s="102"/>
      <c r="N602" s="102"/>
      <c r="O602" s="159" t="str">
        <f t="shared" si="27"/>
        <v/>
      </c>
      <c r="P602" s="160" t="str">
        <f>IF(M602&lt;&gt;"",IF(M602&gt;='Bitni podaci'!$B$2,IF(M602&lt;'Bitni podaci'!$C$2,1,2),0),"")</f>
        <v/>
      </c>
      <c r="Q602" s="103"/>
      <c r="R602" s="159" t="str">
        <f t="shared" si="28"/>
        <v/>
      </c>
      <c r="S602" s="115"/>
      <c r="T602" s="154" t="str">
        <f>IF(AND(S602&lt;&gt;"",ISNUMBER(S602)),IF(S602&lt;='Bitni podaci'!$B$1,1,0),"")</f>
        <v/>
      </c>
      <c r="U602" s="165" t="str">
        <f t="shared" si="29"/>
        <v/>
      </c>
    </row>
    <row r="603" spans="1:21" ht="21.95" customHeight="1" x14ac:dyDescent="0.2">
      <c r="A603" s="181" t="str">
        <f>IF(B603&lt;&gt;"",ROWS($A$13:A603)-COUNTBLANK($A$13:A602),"")</f>
        <v/>
      </c>
      <c r="B603" s="97"/>
      <c r="C603" s="97"/>
      <c r="D603" s="97"/>
      <c r="E603" s="98"/>
      <c r="F603" s="99"/>
      <c r="G603" s="100"/>
      <c r="H603" s="100"/>
      <c r="I603" s="100"/>
      <c r="J603" s="100"/>
      <c r="K603" s="100"/>
      <c r="L603" s="101"/>
      <c r="M603" s="102"/>
      <c r="N603" s="102"/>
      <c r="O603" s="159" t="str">
        <f t="shared" si="27"/>
        <v/>
      </c>
      <c r="P603" s="160" t="str">
        <f>IF(M603&lt;&gt;"",IF(M603&gt;='Bitni podaci'!$B$2,IF(M603&lt;'Bitni podaci'!$C$2,1,2),0),"")</f>
        <v/>
      </c>
      <c r="Q603" s="103"/>
      <c r="R603" s="159" t="str">
        <f t="shared" si="28"/>
        <v/>
      </c>
      <c r="S603" s="115"/>
      <c r="T603" s="154" t="str">
        <f>IF(AND(S603&lt;&gt;"",ISNUMBER(S603)),IF(S603&lt;='Bitni podaci'!$B$1,1,0),"")</f>
        <v/>
      </c>
      <c r="U603" s="165" t="str">
        <f t="shared" si="29"/>
        <v/>
      </c>
    </row>
    <row r="604" spans="1:21" ht="21.95" customHeight="1" x14ac:dyDescent="0.2">
      <c r="A604" s="181" t="str">
        <f>IF(B604&lt;&gt;"",ROWS($A$13:A604)-COUNTBLANK($A$13:A603),"")</f>
        <v/>
      </c>
      <c r="B604" s="97"/>
      <c r="C604" s="97"/>
      <c r="D604" s="97"/>
      <c r="E604" s="98"/>
      <c r="F604" s="99"/>
      <c r="G604" s="100"/>
      <c r="H604" s="100"/>
      <c r="I604" s="100"/>
      <c r="J604" s="100"/>
      <c r="K604" s="100"/>
      <c r="L604" s="101"/>
      <c r="M604" s="102"/>
      <c r="N604" s="102"/>
      <c r="O604" s="159" t="str">
        <f t="shared" si="27"/>
        <v/>
      </c>
      <c r="P604" s="160" t="str">
        <f>IF(M604&lt;&gt;"",IF(M604&gt;='Bitni podaci'!$B$2,IF(M604&lt;'Bitni podaci'!$C$2,1,2),0),"")</f>
        <v/>
      </c>
      <c r="Q604" s="103"/>
      <c r="R604" s="159" t="str">
        <f t="shared" si="28"/>
        <v/>
      </c>
      <c r="S604" s="115"/>
      <c r="T604" s="154" t="str">
        <f>IF(AND(S604&lt;&gt;"",ISNUMBER(S604)),IF(S604&lt;='Bitni podaci'!$B$1,1,0),"")</f>
        <v/>
      </c>
      <c r="U604" s="165" t="str">
        <f t="shared" si="29"/>
        <v/>
      </c>
    </row>
    <row r="605" spans="1:21" ht="21.95" customHeight="1" x14ac:dyDescent="0.2">
      <c r="A605" s="181" t="str">
        <f>IF(B605&lt;&gt;"",ROWS($A$13:A605)-COUNTBLANK($A$13:A604),"")</f>
        <v/>
      </c>
      <c r="B605" s="97"/>
      <c r="C605" s="97"/>
      <c r="D605" s="97"/>
      <c r="E605" s="98"/>
      <c r="F605" s="99"/>
      <c r="G605" s="100"/>
      <c r="H605" s="100"/>
      <c r="I605" s="100"/>
      <c r="J605" s="100"/>
      <c r="K605" s="100"/>
      <c r="L605" s="101"/>
      <c r="M605" s="102"/>
      <c r="N605" s="102"/>
      <c r="O605" s="159" t="str">
        <f t="shared" si="27"/>
        <v/>
      </c>
      <c r="P605" s="160" t="str">
        <f>IF(M605&lt;&gt;"",IF(M605&gt;='Bitni podaci'!$B$2,IF(M605&lt;'Bitni podaci'!$C$2,1,2),0),"")</f>
        <v/>
      </c>
      <c r="Q605" s="103"/>
      <c r="R605" s="159" t="str">
        <f t="shared" si="28"/>
        <v/>
      </c>
      <c r="S605" s="115"/>
      <c r="T605" s="154" t="str">
        <f>IF(AND(S605&lt;&gt;"",ISNUMBER(S605)),IF(S605&lt;='Bitni podaci'!$B$1,1,0),"")</f>
        <v/>
      </c>
      <c r="U605" s="165" t="str">
        <f t="shared" si="29"/>
        <v/>
      </c>
    </row>
    <row r="606" spans="1:21" ht="21.95" customHeight="1" x14ac:dyDescent="0.2">
      <c r="A606" s="181" t="str">
        <f>IF(B606&lt;&gt;"",ROWS($A$13:A606)-COUNTBLANK($A$13:A605),"")</f>
        <v/>
      </c>
      <c r="B606" s="97"/>
      <c r="C606" s="97"/>
      <c r="D606" s="97"/>
      <c r="E606" s="98"/>
      <c r="F606" s="99"/>
      <c r="G606" s="100"/>
      <c r="H606" s="100"/>
      <c r="I606" s="100"/>
      <c r="J606" s="100"/>
      <c r="K606" s="100"/>
      <c r="L606" s="101"/>
      <c r="M606" s="102"/>
      <c r="N606" s="102"/>
      <c r="O606" s="159" t="str">
        <f t="shared" si="27"/>
        <v/>
      </c>
      <c r="P606" s="160" t="str">
        <f>IF(M606&lt;&gt;"",IF(M606&gt;='Bitni podaci'!$B$2,IF(M606&lt;'Bitni podaci'!$C$2,1,2),0),"")</f>
        <v/>
      </c>
      <c r="Q606" s="103"/>
      <c r="R606" s="159" t="str">
        <f t="shared" si="28"/>
        <v/>
      </c>
      <c r="S606" s="115"/>
      <c r="T606" s="154" t="str">
        <f>IF(AND(S606&lt;&gt;"",ISNUMBER(S606)),IF(S606&lt;='Bitni podaci'!$B$1,1,0),"")</f>
        <v/>
      </c>
      <c r="U606" s="165" t="str">
        <f t="shared" si="29"/>
        <v/>
      </c>
    </row>
    <row r="607" spans="1:21" ht="21.95" customHeight="1" x14ac:dyDescent="0.2">
      <c r="A607" s="181" t="str">
        <f>IF(B607&lt;&gt;"",ROWS($A$13:A607)-COUNTBLANK($A$13:A606),"")</f>
        <v/>
      </c>
      <c r="B607" s="97"/>
      <c r="C607" s="97"/>
      <c r="D607" s="97"/>
      <c r="E607" s="98"/>
      <c r="F607" s="99"/>
      <c r="G607" s="100"/>
      <c r="H607" s="100"/>
      <c r="I607" s="100"/>
      <c r="J607" s="100"/>
      <c r="K607" s="100"/>
      <c r="L607" s="101"/>
      <c r="M607" s="102"/>
      <c r="N607" s="102"/>
      <c r="O607" s="159" t="str">
        <f t="shared" si="27"/>
        <v/>
      </c>
      <c r="P607" s="160" t="str">
        <f>IF(M607&lt;&gt;"",IF(M607&gt;='Bitni podaci'!$B$2,IF(M607&lt;'Bitni podaci'!$C$2,1,2),0),"")</f>
        <v/>
      </c>
      <c r="Q607" s="103"/>
      <c r="R607" s="159" t="str">
        <f t="shared" si="28"/>
        <v/>
      </c>
      <c r="S607" s="115"/>
      <c r="T607" s="154" t="str">
        <f>IF(AND(S607&lt;&gt;"",ISNUMBER(S607)),IF(S607&lt;='Bitni podaci'!$B$1,1,0),"")</f>
        <v/>
      </c>
      <c r="U607" s="165" t="str">
        <f t="shared" si="29"/>
        <v/>
      </c>
    </row>
    <row r="608" spans="1:21" ht="21.95" customHeight="1" x14ac:dyDescent="0.2">
      <c r="A608" s="181" t="str">
        <f>IF(B608&lt;&gt;"",ROWS($A$13:A608)-COUNTBLANK($A$13:A607),"")</f>
        <v/>
      </c>
      <c r="B608" s="97"/>
      <c r="C608" s="97"/>
      <c r="D608" s="97"/>
      <c r="E608" s="98"/>
      <c r="F608" s="99"/>
      <c r="G608" s="100"/>
      <c r="H608" s="100"/>
      <c r="I608" s="100"/>
      <c r="J608" s="100"/>
      <c r="K608" s="100"/>
      <c r="L608" s="101"/>
      <c r="M608" s="102"/>
      <c r="N608" s="102"/>
      <c r="O608" s="159" t="str">
        <f t="shared" si="27"/>
        <v/>
      </c>
      <c r="P608" s="160" t="str">
        <f>IF(M608&lt;&gt;"",IF(M608&gt;='Bitni podaci'!$B$2,IF(M608&lt;'Bitni podaci'!$C$2,1,2),0),"")</f>
        <v/>
      </c>
      <c r="Q608" s="103"/>
      <c r="R608" s="159" t="str">
        <f t="shared" si="28"/>
        <v/>
      </c>
      <c r="S608" s="115"/>
      <c r="T608" s="154" t="str">
        <f>IF(AND(S608&lt;&gt;"",ISNUMBER(S608)),IF(S608&lt;='Bitni podaci'!$B$1,1,0),"")</f>
        <v/>
      </c>
      <c r="U608" s="165" t="str">
        <f t="shared" si="29"/>
        <v/>
      </c>
    </row>
    <row r="609" spans="1:21" ht="21.95" customHeight="1" x14ac:dyDescent="0.2">
      <c r="A609" s="181" t="str">
        <f>IF(B609&lt;&gt;"",ROWS($A$13:A609)-COUNTBLANK($A$13:A608),"")</f>
        <v/>
      </c>
      <c r="B609" s="97"/>
      <c r="C609" s="97"/>
      <c r="D609" s="97"/>
      <c r="E609" s="98"/>
      <c r="F609" s="99"/>
      <c r="G609" s="100"/>
      <c r="H609" s="100"/>
      <c r="I609" s="100"/>
      <c r="J609" s="100"/>
      <c r="K609" s="100"/>
      <c r="L609" s="101"/>
      <c r="M609" s="102"/>
      <c r="N609" s="102"/>
      <c r="O609" s="159" t="str">
        <f t="shared" si="27"/>
        <v/>
      </c>
      <c r="P609" s="160" t="str">
        <f>IF(M609&lt;&gt;"",IF(M609&gt;='Bitni podaci'!$B$2,IF(M609&lt;'Bitni podaci'!$C$2,1,2),0),"")</f>
        <v/>
      </c>
      <c r="Q609" s="103"/>
      <c r="R609" s="159" t="str">
        <f t="shared" si="28"/>
        <v/>
      </c>
      <c r="S609" s="115"/>
      <c r="T609" s="154" t="str">
        <f>IF(AND(S609&lt;&gt;"",ISNUMBER(S609)),IF(S609&lt;='Bitni podaci'!$B$1,1,0),"")</f>
        <v/>
      </c>
      <c r="U609" s="165" t="str">
        <f t="shared" si="29"/>
        <v/>
      </c>
    </row>
    <row r="610" spans="1:21" ht="21.95" customHeight="1" x14ac:dyDescent="0.2">
      <c r="A610" s="181" t="str">
        <f>IF(B610&lt;&gt;"",ROWS($A$13:A610)-COUNTBLANK($A$13:A609),"")</f>
        <v/>
      </c>
      <c r="B610" s="97"/>
      <c r="C610" s="97"/>
      <c r="D610" s="97"/>
      <c r="E610" s="98"/>
      <c r="F610" s="99"/>
      <c r="G610" s="100"/>
      <c r="H610" s="100"/>
      <c r="I610" s="100"/>
      <c r="J610" s="100"/>
      <c r="K610" s="100"/>
      <c r="L610" s="101"/>
      <c r="M610" s="102"/>
      <c r="N610" s="102"/>
      <c r="O610" s="159" t="str">
        <f t="shared" si="27"/>
        <v/>
      </c>
      <c r="P610" s="160" t="str">
        <f>IF(M610&lt;&gt;"",IF(M610&gt;='Bitni podaci'!$B$2,IF(M610&lt;'Bitni podaci'!$C$2,1,2),0),"")</f>
        <v/>
      </c>
      <c r="Q610" s="103"/>
      <c r="R610" s="159" t="str">
        <f t="shared" si="28"/>
        <v/>
      </c>
      <c r="S610" s="115"/>
      <c r="T610" s="154" t="str">
        <f>IF(AND(S610&lt;&gt;"",ISNUMBER(S610)),IF(S610&lt;='Bitni podaci'!$B$1,1,0),"")</f>
        <v/>
      </c>
      <c r="U610" s="165" t="str">
        <f t="shared" si="29"/>
        <v/>
      </c>
    </row>
    <row r="611" spans="1:21" ht="21.95" customHeight="1" x14ac:dyDescent="0.2">
      <c r="A611" s="181" t="str">
        <f>IF(B611&lt;&gt;"",ROWS($A$13:A611)-COUNTBLANK($A$13:A610),"")</f>
        <v/>
      </c>
      <c r="B611" s="97"/>
      <c r="C611" s="97"/>
      <c r="D611" s="97"/>
      <c r="E611" s="98"/>
      <c r="F611" s="99"/>
      <c r="G611" s="100"/>
      <c r="H611" s="100"/>
      <c r="I611" s="100"/>
      <c r="J611" s="100"/>
      <c r="K611" s="100"/>
      <c r="L611" s="101"/>
      <c r="M611" s="102"/>
      <c r="N611" s="102"/>
      <c r="O611" s="159" t="str">
        <f t="shared" si="27"/>
        <v/>
      </c>
      <c r="P611" s="160" t="str">
        <f>IF(M611&lt;&gt;"",IF(M611&gt;='Bitni podaci'!$B$2,IF(M611&lt;'Bitni podaci'!$C$2,1,2),0),"")</f>
        <v/>
      </c>
      <c r="Q611" s="103"/>
      <c r="R611" s="159" t="str">
        <f t="shared" si="28"/>
        <v/>
      </c>
      <c r="S611" s="115"/>
      <c r="T611" s="154" t="str">
        <f>IF(AND(S611&lt;&gt;"",ISNUMBER(S611)),IF(S611&lt;='Bitni podaci'!$B$1,1,0),"")</f>
        <v/>
      </c>
      <c r="U611" s="165" t="str">
        <f t="shared" si="29"/>
        <v/>
      </c>
    </row>
    <row r="612" spans="1:21" ht="21.95" customHeight="1" x14ac:dyDescent="0.2">
      <c r="A612" s="181" t="str">
        <f>IF(B612&lt;&gt;"",ROWS($A$13:A612)-COUNTBLANK($A$13:A611),"")</f>
        <v/>
      </c>
      <c r="B612" s="97"/>
      <c r="C612" s="97"/>
      <c r="D612" s="97"/>
      <c r="E612" s="98"/>
      <c r="F612" s="99"/>
      <c r="G612" s="100"/>
      <c r="H612" s="100"/>
      <c r="I612" s="100"/>
      <c r="J612" s="100"/>
      <c r="K612" s="100"/>
      <c r="L612" s="101"/>
      <c r="M612" s="102"/>
      <c r="N612" s="102"/>
      <c r="O612" s="159" t="str">
        <f t="shared" si="27"/>
        <v/>
      </c>
      <c r="P612" s="160" t="str">
        <f>IF(M612&lt;&gt;"",IF(M612&gt;='Bitni podaci'!$B$2,IF(M612&lt;'Bitni podaci'!$C$2,1,2),0),"")</f>
        <v/>
      </c>
      <c r="Q612" s="103"/>
      <c r="R612" s="159" t="str">
        <f t="shared" si="28"/>
        <v/>
      </c>
      <c r="S612" s="115"/>
      <c r="T612" s="154" t="str">
        <f>IF(AND(S612&lt;&gt;"",ISNUMBER(S612)),IF(S612&lt;='Bitni podaci'!$B$1,1,0),"")</f>
        <v/>
      </c>
      <c r="U612" s="165" t="str">
        <f t="shared" si="29"/>
        <v/>
      </c>
    </row>
    <row r="613" spans="1:21" ht="21.95" customHeight="1" x14ac:dyDescent="0.2">
      <c r="A613" s="181" t="str">
        <f>IF(B613&lt;&gt;"",ROWS($A$13:A613)-COUNTBLANK($A$13:A612),"")</f>
        <v/>
      </c>
      <c r="B613" s="97"/>
      <c r="C613" s="97"/>
      <c r="D613" s="97"/>
      <c r="E613" s="98"/>
      <c r="F613" s="99"/>
      <c r="G613" s="100"/>
      <c r="H613" s="100"/>
      <c r="I613" s="100"/>
      <c r="J613" s="100"/>
      <c r="K613" s="100"/>
      <c r="L613" s="101"/>
      <c r="M613" s="102"/>
      <c r="N613" s="102"/>
      <c r="O613" s="159" t="str">
        <f t="shared" si="27"/>
        <v/>
      </c>
      <c r="P613" s="160" t="str">
        <f>IF(M613&lt;&gt;"",IF(M613&gt;='Bitni podaci'!$B$2,IF(M613&lt;'Bitni podaci'!$C$2,1,2),0),"")</f>
        <v/>
      </c>
      <c r="Q613" s="103"/>
      <c r="R613" s="159" t="str">
        <f t="shared" si="28"/>
        <v/>
      </c>
      <c r="S613" s="115"/>
      <c r="T613" s="154" t="str">
        <f>IF(AND(S613&lt;&gt;"",ISNUMBER(S613)),IF(S613&lt;='Bitni podaci'!$B$1,1,0),"")</f>
        <v/>
      </c>
      <c r="U613" s="165" t="str">
        <f t="shared" si="29"/>
        <v/>
      </c>
    </row>
    <row r="614" spans="1:21" ht="21.95" customHeight="1" x14ac:dyDescent="0.2">
      <c r="A614" s="181" t="str">
        <f>IF(B614&lt;&gt;"",ROWS($A$13:A614)-COUNTBLANK($A$13:A613),"")</f>
        <v/>
      </c>
      <c r="B614" s="97"/>
      <c r="C614" s="97"/>
      <c r="D614" s="97"/>
      <c r="E614" s="98"/>
      <c r="F614" s="99"/>
      <c r="G614" s="100"/>
      <c r="H614" s="100"/>
      <c r="I614" s="100"/>
      <c r="J614" s="100"/>
      <c r="K614" s="100"/>
      <c r="L614" s="101"/>
      <c r="M614" s="102"/>
      <c r="N614" s="102"/>
      <c r="O614" s="159" t="str">
        <f t="shared" si="27"/>
        <v/>
      </c>
      <c r="P614" s="160" t="str">
        <f>IF(M614&lt;&gt;"",IF(M614&gt;='Bitni podaci'!$B$2,IF(M614&lt;'Bitni podaci'!$C$2,1,2),0),"")</f>
        <v/>
      </c>
      <c r="Q614" s="103"/>
      <c r="R614" s="159" t="str">
        <f t="shared" si="28"/>
        <v/>
      </c>
      <c r="S614" s="115"/>
      <c r="T614" s="154" t="str">
        <f>IF(AND(S614&lt;&gt;"",ISNUMBER(S614)),IF(S614&lt;='Bitni podaci'!$B$1,1,0),"")</f>
        <v/>
      </c>
      <c r="U614" s="165" t="str">
        <f t="shared" si="29"/>
        <v/>
      </c>
    </row>
    <row r="615" spans="1:21" ht="21.95" customHeight="1" x14ac:dyDescent="0.2">
      <c r="A615" s="181" t="str">
        <f>IF(B615&lt;&gt;"",ROWS($A$13:A615)-COUNTBLANK($A$13:A614),"")</f>
        <v/>
      </c>
      <c r="B615" s="97"/>
      <c r="C615" s="97"/>
      <c r="D615" s="97"/>
      <c r="E615" s="98"/>
      <c r="F615" s="99"/>
      <c r="G615" s="100"/>
      <c r="H615" s="100"/>
      <c r="I615" s="100"/>
      <c r="J615" s="100"/>
      <c r="K615" s="100"/>
      <c r="L615" s="101"/>
      <c r="M615" s="102"/>
      <c r="N615" s="102"/>
      <c r="O615" s="159" t="str">
        <f t="shared" si="27"/>
        <v/>
      </c>
      <c r="P615" s="160" t="str">
        <f>IF(M615&lt;&gt;"",IF(M615&gt;='Bitni podaci'!$B$2,IF(M615&lt;'Bitni podaci'!$C$2,1,2),0),"")</f>
        <v/>
      </c>
      <c r="Q615" s="103"/>
      <c r="R615" s="159" t="str">
        <f t="shared" si="28"/>
        <v/>
      </c>
      <c r="S615" s="115"/>
      <c r="T615" s="154" t="str">
        <f>IF(AND(S615&lt;&gt;"",ISNUMBER(S615)),IF(S615&lt;='Bitni podaci'!$B$1,1,0),"")</f>
        <v/>
      </c>
      <c r="U615" s="165" t="str">
        <f t="shared" si="29"/>
        <v/>
      </c>
    </row>
    <row r="616" spans="1:21" ht="21.95" customHeight="1" x14ac:dyDescent="0.2">
      <c r="A616" s="181" t="str">
        <f>IF(B616&lt;&gt;"",ROWS($A$13:A616)-COUNTBLANK($A$13:A615),"")</f>
        <v/>
      </c>
      <c r="B616" s="97"/>
      <c r="C616" s="97"/>
      <c r="D616" s="97"/>
      <c r="E616" s="98"/>
      <c r="F616" s="99"/>
      <c r="G616" s="100"/>
      <c r="H616" s="100"/>
      <c r="I616" s="100"/>
      <c r="J616" s="100"/>
      <c r="K616" s="100"/>
      <c r="L616" s="101"/>
      <c r="M616" s="102"/>
      <c r="N616" s="102"/>
      <c r="O616" s="159" t="str">
        <f t="shared" si="27"/>
        <v/>
      </c>
      <c r="P616" s="160" t="str">
        <f>IF(M616&lt;&gt;"",IF(M616&gt;='Bitni podaci'!$B$2,IF(M616&lt;'Bitni podaci'!$C$2,1,2),0),"")</f>
        <v/>
      </c>
      <c r="Q616" s="103"/>
      <c r="R616" s="159" t="str">
        <f t="shared" si="28"/>
        <v/>
      </c>
      <c r="S616" s="115"/>
      <c r="T616" s="154" t="str">
        <f>IF(AND(S616&lt;&gt;"",ISNUMBER(S616)),IF(S616&lt;='Bitni podaci'!$B$1,1,0),"")</f>
        <v/>
      </c>
      <c r="U616" s="165" t="str">
        <f t="shared" si="29"/>
        <v/>
      </c>
    </row>
    <row r="617" spans="1:21" ht="21.95" customHeight="1" x14ac:dyDescent="0.2">
      <c r="A617" s="181" t="str">
        <f>IF(B617&lt;&gt;"",ROWS($A$13:A617)-COUNTBLANK($A$13:A616),"")</f>
        <v/>
      </c>
      <c r="B617" s="97"/>
      <c r="C617" s="97"/>
      <c r="D617" s="97"/>
      <c r="E617" s="98"/>
      <c r="F617" s="99"/>
      <c r="G617" s="100"/>
      <c r="H617" s="100"/>
      <c r="I617" s="100"/>
      <c r="J617" s="100"/>
      <c r="K617" s="100"/>
      <c r="L617" s="101"/>
      <c r="M617" s="102"/>
      <c r="N617" s="102"/>
      <c r="O617" s="159" t="str">
        <f t="shared" si="27"/>
        <v/>
      </c>
      <c r="P617" s="160" t="str">
        <f>IF(M617&lt;&gt;"",IF(M617&gt;='Bitni podaci'!$B$2,IF(M617&lt;'Bitni podaci'!$C$2,1,2),0),"")</f>
        <v/>
      </c>
      <c r="Q617" s="103"/>
      <c r="R617" s="159" t="str">
        <f t="shared" si="28"/>
        <v/>
      </c>
      <c r="S617" s="115"/>
      <c r="T617" s="154" t="str">
        <f>IF(AND(S617&lt;&gt;"",ISNUMBER(S617)),IF(S617&lt;='Bitni podaci'!$B$1,1,0),"")</f>
        <v/>
      </c>
      <c r="U617" s="165" t="str">
        <f t="shared" si="29"/>
        <v/>
      </c>
    </row>
    <row r="618" spans="1:21" ht="21.95" customHeight="1" x14ac:dyDescent="0.2">
      <c r="A618" s="181" t="str">
        <f>IF(B618&lt;&gt;"",ROWS($A$13:A618)-COUNTBLANK($A$13:A617),"")</f>
        <v/>
      </c>
      <c r="B618" s="97"/>
      <c r="C618" s="97"/>
      <c r="D618" s="97"/>
      <c r="E618" s="98"/>
      <c r="F618" s="99"/>
      <c r="G618" s="100"/>
      <c r="H618" s="100"/>
      <c r="I618" s="100"/>
      <c r="J618" s="100"/>
      <c r="K618" s="100"/>
      <c r="L618" s="101"/>
      <c r="M618" s="102"/>
      <c r="N618" s="102"/>
      <c r="O618" s="159" t="str">
        <f t="shared" si="27"/>
        <v/>
      </c>
      <c r="P618" s="160" t="str">
        <f>IF(M618&lt;&gt;"",IF(M618&gt;='Bitni podaci'!$B$2,IF(M618&lt;'Bitni podaci'!$C$2,1,2),0),"")</f>
        <v/>
      </c>
      <c r="Q618" s="103"/>
      <c r="R618" s="159" t="str">
        <f t="shared" si="28"/>
        <v/>
      </c>
      <c r="S618" s="115"/>
      <c r="T618" s="154" t="str">
        <f>IF(AND(S618&lt;&gt;"",ISNUMBER(S618)),IF(S618&lt;='Bitni podaci'!$B$1,1,0),"")</f>
        <v/>
      </c>
      <c r="U618" s="165" t="str">
        <f t="shared" si="29"/>
        <v/>
      </c>
    </row>
    <row r="619" spans="1:21" ht="21.95" customHeight="1" x14ac:dyDescent="0.2">
      <c r="A619" s="181" t="str">
        <f>IF(B619&lt;&gt;"",ROWS($A$13:A619)-COUNTBLANK($A$13:A618),"")</f>
        <v/>
      </c>
      <c r="B619" s="97"/>
      <c r="C619" s="97"/>
      <c r="D619" s="97"/>
      <c r="E619" s="98"/>
      <c r="F619" s="99"/>
      <c r="G619" s="100"/>
      <c r="H619" s="100"/>
      <c r="I619" s="100"/>
      <c r="J619" s="100"/>
      <c r="K619" s="100"/>
      <c r="L619" s="101"/>
      <c r="M619" s="102"/>
      <c r="N619" s="102"/>
      <c r="O619" s="159" t="str">
        <f t="shared" si="27"/>
        <v/>
      </c>
      <c r="P619" s="160" t="str">
        <f>IF(M619&lt;&gt;"",IF(M619&gt;='Bitni podaci'!$B$2,IF(M619&lt;'Bitni podaci'!$C$2,1,2),0),"")</f>
        <v/>
      </c>
      <c r="Q619" s="103"/>
      <c r="R619" s="159" t="str">
        <f t="shared" si="28"/>
        <v/>
      </c>
      <c r="S619" s="115"/>
      <c r="T619" s="154" t="str">
        <f>IF(AND(S619&lt;&gt;"",ISNUMBER(S619)),IF(S619&lt;='Bitni podaci'!$B$1,1,0),"")</f>
        <v/>
      </c>
      <c r="U619" s="165" t="str">
        <f t="shared" si="29"/>
        <v/>
      </c>
    </row>
    <row r="620" spans="1:21" ht="21.95" customHeight="1" x14ac:dyDescent="0.2">
      <c r="A620" s="181" t="str">
        <f>IF(B620&lt;&gt;"",ROWS($A$13:A620)-COUNTBLANK($A$13:A619),"")</f>
        <v/>
      </c>
      <c r="B620" s="97"/>
      <c r="C620" s="97"/>
      <c r="D620" s="97"/>
      <c r="E620" s="98"/>
      <c r="F620" s="99"/>
      <c r="G620" s="100"/>
      <c r="H620" s="100"/>
      <c r="I620" s="100"/>
      <c r="J620" s="100"/>
      <c r="K620" s="100"/>
      <c r="L620" s="101"/>
      <c r="M620" s="102"/>
      <c r="N620" s="102"/>
      <c r="O620" s="159" t="str">
        <f t="shared" si="27"/>
        <v/>
      </c>
      <c r="P620" s="160" t="str">
        <f>IF(M620&lt;&gt;"",IF(M620&gt;='Bitni podaci'!$B$2,IF(M620&lt;'Bitni podaci'!$C$2,1,2),0),"")</f>
        <v/>
      </c>
      <c r="Q620" s="103"/>
      <c r="R620" s="159" t="str">
        <f t="shared" si="28"/>
        <v/>
      </c>
      <c r="S620" s="115"/>
      <c r="T620" s="154" t="str">
        <f>IF(AND(S620&lt;&gt;"",ISNUMBER(S620)),IF(S620&lt;='Bitni podaci'!$B$1,1,0),"")</f>
        <v/>
      </c>
      <c r="U620" s="165" t="str">
        <f t="shared" si="29"/>
        <v/>
      </c>
    </row>
    <row r="621" spans="1:21" ht="21.95" customHeight="1" x14ac:dyDescent="0.2">
      <c r="A621" s="181" t="str">
        <f>IF(B621&lt;&gt;"",ROWS($A$13:A621)-COUNTBLANK($A$13:A620),"")</f>
        <v/>
      </c>
      <c r="B621" s="97"/>
      <c r="C621" s="97"/>
      <c r="D621" s="97"/>
      <c r="E621" s="98"/>
      <c r="F621" s="99"/>
      <c r="G621" s="100"/>
      <c r="H621" s="100"/>
      <c r="I621" s="100"/>
      <c r="J621" s="100"/>
      <c r="K621" s="100"/>
      <c r="L621" s="101"/>
      <c r="M621" s="102"/>
      <c r="N621" s="102"/>
      <c r="O621" s="159" t="str">
        <f t="shared" si="27"/>
        <v/>
      </c>
      <c r="P621" s="160" t="str">
        <f>IF(M621&lt;&gt;"",IF(M621&gt;='Bitni podaci'!$B$2,IF(M621&lt;'Bitni podaci'!$C$2,1,2),0),"")</f>
        <v/>
      </c>
      <c r="Q621" s="103"/>
      <c r="R621" s="159" t="str">
        <f t="shared" si="28"/>
        <v/>
      </c>
      <c r="S621" s="115"/>
      <c r="T621" s="154" t="str">
        <f>IF(AND(S621&lt;&gt;"",ISNUMBER(S621)),IF(S621&lt;='Bitni podaci'!$B$1,1,0),"")</f>
        <v/>
      </c>
      <c r="U621" s="165" t="str">
        <f t="shared" si="29"/>
        <v/>
      </c>
    </row>
    <row r="622" spans="1:21" ht="21.95" customHeight="1" x14ac:dyDescent="0.2">
      <c r="A622" s="181" t="str">
        <f>IF(B622&lt;&gt;"",ROWS($A$13:A622)-COUNTBLANK($A$13:A621),"")</f>
        <v/>
      </c>
      <c r="B622" s="97"/>
      <c r="C622" s="97"/>
      <c r="D622" s="97"/>
      <c r="E622" s="98"/>
      <c r="F622" s="99"/>
      <c r="G622" s="100"/>
      <c r="H622" s="100"/>
      <c r="I622" s="100"/>
      <c r="J622" s="100"/>
      <c r="K622" s="100"/>
      <c r="L622" s="101"/>
      <c r="M622" s="102"/>
      <c r="N622" s="102"/>
      <c r="O622" s="159" t="str">
        <f t="shared" si="27"/>
        <v/>
      </c>
      <c r="P622" s="160" t="str">
        <f>IF(M622&lt;&gt;"",IF(M622&gt;='Bitni podaci'!$B$2,IF(M622&lt;'Bitni podaci'!$C$2,1,2),0),"")</f>
        <v/>
      </c>
      <c r="Q622" s="103"/>
      <c r="R622" s="159" t="str">
        <f t="shared" si="28"/>
        <v/>
      </c>
      <c r="S622" s="115"/>
      <c r="T622" s="154" t="str">
        <f>IF(AND(S622&lt;&gt;"",ISNUMBER(S622)),IF(S622&lt;='Bitni podaci'!$B$1,1,0),"")</f>
        <v/>
      </c>
      <c r="U622" s="165" t="str">
        <f t="shared" si="29"/>
        <v/>
      </c>
    </row>
    <row r="623" spans="1:21" ht="21.95" customHeight="1" x14ac:dyDescent="0.2">
      <c r="A623" s="181" t="str">
        <f>IF(B623&lt;&gt;"",ROWS($A$13:A623)-COUNTBLANK($A$13:A622),"")</f>
        <v/>
      </c>
      <c r="B623" s="97"/>
      <c r="C623" s="97"/>
      <c r="D623" s="97"/>
      <c r="E623" s="98"/>
      <c r="F623" s="99"/>
      <c r="G623" s="100"/>
      <c r="H623" s="100"/>
      <c r="I623" s="100"/>
      <c r="J623" s="100"/>
      <c r="K623" s="100"/>
      <c r="L623" s="101"/>
      <c r="M623" s="102"/>
      <c r="N623" s="102"/>
      <c r="O623" s="159" t="str">
        <f t="shared" si="27"/>
        <v/>
      </c>
      <c r="P623" s="160" t="str">
        <f>IF(M623&lt;&gt;"",IF(M623&gt;='Bitni podaci'!$B$2,IF(M623&lt;'Bitni podaci'!$C$2,1,2),0),"")</f>
        <v/>
      </c>
      <c r="Q623" s="103"/>
      <c r="R623" s="159" t="str">
        <f t="shared" si="28"/>
        <v/>
      </c>
      <c r="S623" s="115"/>
      <c r="T623" s="154" t="str">
        <f>IF(AND(S623&lt;&gt;"",ISNUMBER(S623)),IF(S623&lt;='Bitni podaci'!$B$1,1,0),"")</f>
        <v/>
      </c>
      <c r="U623" s="165" t="str">
        <f t="shared" si="29"/>
        <v/>
      </c>
    </row>
    <row r="624" spans="1:21" ht="21.95" customHeight="1" x14ac:dyDescent="0.2">
      <c r="A624" s="181" t="str">
        <f>IF(B624&lt;&gt;"",ROWS($A$13:A624)-COUNTBLANK($A$13:A623),"")</f>
        <v/>
      </c>
      <c r="B624" s="97"/>
      <c r="C624" s="97"/>
      <c r="D624" s="97"/>
      <c r="E624" s="98"/>
      <c r="F624" s="99"/>
      <c r="G624" s="100"/>
      <c r="H624" s="100"/>
      <c r="I624" s="100"/>
      <c r="J624" s="100"/>
      <c r="K624" s="100"/>
      <c r="L624" s="101"/>
      <c r="M624" s="102"/>
      <c r="N624" s="102"/>
      <c r="O624" s="159" t="str">
        <f t="shared" si="27"/>
        <v/>
      </c>
      <c r="P624" s="160" t="str">
        <f>IF(M624&lt;&gt;"",IF(M624&gt;='Bitni podaci'!$B$2,IF(M624&lt;'Bitni podaci'!$C$2,1,2),0),"")</f>
        <v/>
      </c>
      <c r="Q624" s="103"/>
      <c r="R624" s="159" t="str">
        <f t="shared" si="28"/>
        <v/>
      </c>
      <c r="S624" s="115"/>
      <c r="T624" s="154" t="str">
        <f>IF(AND(S624&lt;&gt;"",ISNUMBER(S624)),IF(S624&lt;='Bitni podaci'!$B$1,1,0),"")</f>
        <v/>
      </c>
      <c r="U624" s="165" t="str">
        <f t="shared" si="29"/>
        <v/>
      </c>
    </row>
    <row r="625" spans="1:21" ht="21.95" customHeight="1" x14ac:dyDescent="0.2">
      <c r="A625" s="181" t="str">
        <f>IF(B625&lt;&gt;"",ROWS($A$13:A625)-COUNTBLANK($A$13:A624),"")</f>
        <v/>
      </c>
      <c r="B625" s="97"/>
      <c r="C625" s="97"/>
      <c r="D625" s="97"/>
      <c r="E625" s="98"/>
      <c r="F625" s="99"/>
      <c r="G625" s="100"/>
      <c r="H625" s="100"/>
      <c r="I625" s="100"/>
      <c r="J625" s="100"/>
      <c r="K625" s="100"/>
      <c r="L625" s="101"/>
      <c r="M625" s="102"/>
      <c r="N625" s="102"/>
      <c r="O625" s="159" t="str">
        <f t="shared" si="27"/>
        <v/>
      </c>
      <c r="P625" s="160" t="str">
        <f>IF(M625&lt;&gt;"",IF(M625&gt;='Bitni podaci'!$B$2,IF(M625&lt;'Bitni podaci'!$C$2,1,2),0),"")</f>
        <v/>
      </c>
      <c r="Q625" s="103"/>
      <c r="R625" s="159" t="str">
        <f t="shared" si="28"/>
        <v/>
      </c>
      <c r="S625" s="115"/>
      <c r="T625" s="154" t="str">
        <f>IF(AND(S625&lt;&gt;"",ISNUMBER(S625)),IF(S625&lt;='Bitni podaci'!$B$1,1,0),"")</f>
        <v/>
      </c>
      <c r="U625" s="165" t="str">
        <f t="shared" si="29"/>
        <v/>
      </c>
    </row>
    <row r="626" spans="1:21" ht="21.95" customHeight="1" x14ac:dyDescent="0.2">
      <c r="A626" s="181" t="str">
        <f>IF(B626&lt;&gt;"",ROWS($A$13:A626)-COUNTBLANK($A$13:A625),"")</f>
        <v/>
      </c>
      <c r="B626" s="97"/>
      <c r="C626" s="97"/>
      <c r="D626" s="97"/>
      <c r="E626" s="98"/>
      <c r="F626" s="99"/>
      <c r="G626" s="100"/>
      <c r="H626" s="100"/>
      <c r="I626" s="100"/>
      <c r="J626" s="100"/>
      <c r="K626" s="100"/>
      <c r="L626" s="101"/>
      <c r="M626" s="102"/>
      <c r="N626" s="102"/>
      <c r="O626" s="159" t="str">
        <f t="shared" si="27"/>
        <v/>
      </c>
      <c r="P626" s="160" t="str">
        <f>IF(M626&lt;&gt;"",IF(M626&gt;='Bitni podaci'!$B$2,IF(M626&lt;'Bitni podaci'!$C$2,1,2),0),"")</f>
        <v/>
      </c>
      <c r="Q626" s="103"/>
      <c r="R626" s="159" t="str">
        <f t="shared" si="28"/>
        <v/>
      </c>
      <c r="S626" s="115"/>
      <c r="T626" s="154" t="str">
        <f>IF(AND(S626&lt;&gt;"",ISNUMBER(S626)),IF(S626&lt;='Bitni podaci'!$B$1,1,0),"")</f>
        <v/>
      </c>
      <c r="U626" s="165" t="str">
        <f t="shared" si="29"/>
        <v/>
      </c>
    </row>
    <row r="627" spans="1:21" ht="21.95" customHeight="1" x14ac:dyDescent="0.2">
      <c r="A627" s="181" t="str">
        <f>IF(B627&lt;&gt;"",ROWS($A$13:A627)-COUNTBLANK($A$13:A626),"")</f>
        <v/>
      </c>
      <c r="B627" s="97"/>
      <c r="C627" s="97"/>
      <c r="D627" s="97"/>
      <c r="E627" s="98"/>
      <c r="F627" s="99"/>
      <c r="G627" s="100"/>
      <c r="H627" s="100"/>
      <c r="I627" s="100"/>
      <c r="J627" s="100"/>
      <c r="K627" s="100"/>
      <c r="L627" s="101"/>
      <c r="M627" s="102"/>
      <c r="N627" s="102"/>
      <c r="O627" s="159" t="str">
        <f t="shared" si="27"/>
        <v/>
      </c>
      <c r="P627" s="160" t="str">
        <f>IF(M627&lt;&gt;"",IF(M627&gt;='Bitni podaci'!$B$2,IF(M627&lt;'Bitni podaci'!$C$2,1,2),0),"")</f>
        <v/>
      </c>
      <c r="Q627" s="103"/>
      <c r="R627" s="159" t="str">
        <f t="shared" si="28"/>
        <v/>
      </c>
      <c r="S627" s="115"/>
      <c r="T627" s="154" t="str">
        <f>IF(AND(S627&lt;&gt;"",ISNUMBER(S627)),IF(S627&lt;='Bitni podaci'!$B$1,1,0),"")</f>
        <v/>
      </c>
      <c r="U627" s="165" t="str">
        <f t="shared" si="29"/>
        <v/>
      </c>
    </row>
    <row r="628" spans="1:21" ht="21.95" customHeight="1" x14ac:dyDescent="0.2">
      <c r="A628" s="181" t="str">
        <f>IF(B628&lt;&gt;"",ROWS($A$13:A628)-COUNTBLANK($A$13:A627),"")</f>
        <v/>
      </c>
      <c r="B628" s="97"/>
      <c r="C628" s="97"/>
      <c r="D628" s="97"/>
      <c r="E628" s="98"/>
      <c r="F628" s="99"/>
      <c r="G628" s="100"/>
      <c r="H628" s="100"/>
      <c r="I628" s="100"/>
      <c r="J628" s="100"/>
      <c r="K628" s="100"/>
      <c r="L628" s="101"/>
      <c r="M628" s="102"/>
      <c r="N628" s="102"/>
      <c r="O628" s="159" t="str">
        <f t="shared" si="27"/>
        <v/>
      </c>
      <c r="P628" s="160" t="str">
        <f>IF(M628&lt;&gt;"",IF(M628&gt;='Bitni podaci'!$B$2,IF(M628&lt;'Bitni podaci'!$C$2,1,2),0),"")</f>
        <v/>
      </c>
      <c r="Q628" s="103"/>
      <c r="R628" s="159" t="str">
        <f t="shared" si="28"/>
        <v/>
      </c>
      <c r="S628" s="115"/>
      <c r="T628" s="154" t="str">
        <f>IF(AND(S628&lt;&gt;"",ISNUMBER(S628)),IF(S628&lt;='Bitni podaci'!$B$1,1,0),"")</f>
        <v/>
      </c>
      <c r="U628" s="165" t="str">
        <f t="shared" si="29"/>
        <v/>
      </c>
    </row>
    <row r="629" spans="1:21" ht="21.95" customHeight="1" x14ac:dyDescent="0.2">
      <c r="A629" s="181" t="str">
        <f>IF(B629&lt;&gt;"",ROWS($A$13:A629)-COUNTBLANK($A$13:A628),"")</f>
        <v/>
      </c>
      <c r="B629" s="97"/>
      <c r="C629" s="97"/>
      <c r="D629" s="97"/>
      <c r="E629" s="98"/>
      <c r="F629" s="99"/>
      <c r="G629" s="100"/>
      <c r="H629" s="100"/>
      <c r="I629" s="100"/>
      <c r="J629" s="100"/>
      <c r="K629" s="100"/>
      <c r="L629" s="101"/>
      <c r="M629" s="102"/>
      <c r="N629" s="102"/>
      <c r="O629" s="159" t="str">
        <f t="shared" si="27"/>
        <v/>
      </c>
      <c r="P629" s="160" t="str">
        <f>IF(M629&lt;&gt;"",IF(M629&gt;='Bitni podaci'!$B$2,IF(M629&lt;'Bitni podaci'!$C$2,1,2),0),"")</f>
        <v/>
      </c>
      <c r="Q629" s="103"/>
      <c r="R629" s="159" t="str">
        <f t="shared" si="28"/>
        <v/>
      </c>
      <c r="S629" s="115"/>
      <c r="T629" s="154" t="str">
        <f>IF(AND(S629&lt;&gt;"",ISNUMBER(S629)),IF(S629&lt;='Bitni podaci'!$B$1,1,0),"")</f>
        <v/>
      </c>
      <c r="U629" s="165" t="str">
        <f t="shared" si="29"/>
        <v/>
      </c>
    </row>
    <row r="630" spans="1:21" ht="21.95" customHeight="1" x14ac:dyDescent="0.2">
      <c r="A630" s="181" t="str">
        <f>IF(B630&lt;&gt;"",ROWS($A$13:A630)-COUNTBLANK($A$13:A629),"")</f>
        <v/>
      </c>
      <c r="B630" s="97"/>
      <c r="C630" s="97"/>
      <c r="D630" s="97"/>
      <c r="E630" s="98"/>
      <c r="F630" s="99"/>
      <c r="G630" s="100"/>
      <c r="H630" s="100"/>
      <c r="I630" s="100"/>
      <c r="J630" s="100"/>
      <c r="K630" s="100"/>
      <c r="L630" s="101"/>
      <c r="M630" s="102"/>
      <c r="N630" s="102"/>
      <c r="O630" s="159" t="str">
        <f t="shared" si="27"/>
        <v/>
      </c>
      <c r="P630" s="160" t="str">
        <f>IF(M630&lt;&gt;"",IF(M630&gt;='Bitni podaci'!$B$2,IF(M630&lt;'Bitni podaci'!$C$2,1,2),0),"")</f>
        <v/>
      </c>
      <c r="Q630" s="103"/>
      <c r="R630" s="159" t="str">
        <f t="shared" si="28"/>
        <v/>
      </c>
      <c r="S630" s="115"/>
      <c r="T630" s="154" t="str">
        <f>IF(AND(S630&lt;&gt;"",ISNUMBER(S630)),IF(S630&lt;='Bitni podaci'!$B$1,1,0),"")</f>
        <v/>
      </c>
      <c r="U630" s="165" t="str">
        <f t="shared" si="29"/>
        <v/>
      </c>
    </row>
    <row r="631" spans="1:21" ht="21.95" customHeight="1" x14ac:dyDescent="0.2">
      <c r="A631" s="181" t="str">
        <f>IF(B631&lt;&gt;"",ROWS($A$13:A631)-COUNTBLANK($A$13:A630),"")</f>
        <v/>
      </c>
      <c r="B631" s="97"/>
      <c r="C631" s="97"/>
      <c r="D631" s="97"/>
      <c r="E631" s="98"/>
      <c r="F631" s="99"/>
      <c r="G631" s="100"/>
      <c r="H631" s="100"/>
      <c r="I631" s="100"/>
      <c r="J631" s="100"/>
      <c r="K631" s="100"/>
      <c r="L631" s="101"/>
      <c r="M631" s="102"/>
      <c r="N631" s="102"/>
      <c r="O631" s="159" t="str">
        <f t="shared" si="27"/>
        <v/>
      </c>
      <c r="P631" s="160" t="str">
        <f>IF(M631&lt;&gt;"",IF(M631&gt;='Bitni podaci'!$B$2,IF(M631&lt;'Bitni podaci'!$C$2,1,2),0),"")</f>
        <v/>
      </c>
      <c r="Q631" s="103"/>
      <c r="R631" s="159" t="str">
        <f t="shared" si="28"/>
        <v/>
      </c>
      <c r="S631" s="115"/>
      <c r="T631" s="154" t="str">
        <f>IF(AND(S631&lt;&gt;"",ISNUMBER(S631)),IF(S631&lt;='Bitni podaci'!$B$1,1,0),"")</f>
        <v/>
      </c>
      <c r="U631" s="165" t="str">
        <f t="shared" si="29"/>
        <v/>
      </c>
    </row>
    <row r="632" spans="1:21" ht="21.95" customHeight="1" x14ac:dyDescent="0.2">
      <c r="A632" s="181" t="str">
        <f>IF(B632&lt;&gt;"",ROWS($A$13:A632)-COUNTBLANK($A$13:A631),"")</f>
        <v/>
      </c>
      <c r="B632" s="97"/>
      <c r="C632" s="97"/>
      <c r="D632" s="97"/>
      <c r="E632" s="98"/>
      <c r="F632" s="99"/>
      <c r="G632" s="100"/>
      <c r="H632" s="100"/>
      <c r="I632" s="100"/>
      <c r="J632" s="100"/>
      <c r="K632" s="100"/>
      <c r="L632" s="101"/>
      <c r="M632" s="102"/>
      <c r="N632" s="102"/>
      <c r="O632" s="159" t="str">
        <f t="shared" si="27"/>
        <v/>
      </c>
      <c r="P632" s="160" t="str">
        <f>IF(M632&lt;&gt;"",IF(M632&gt;='Bitni podaci'!$B$2,IF(M632&lt;'Bitni podaci'!$C$2,1,2),0),"")</f>
        <v/>
      </c>
      <c r="Q632" s="103"/>
      <c r="R632" s="159" t="str">
        <f t="shared" si="28"/>
        <v/>
      </c>
      <c r="S632" s="115"/>
      <c r="T632" s="154" t="str">
        <f>IF(AND(S632&lt;&gt;"",ISNUMBER(S632)),IF(S632&lt;='Bitni podaci'!$B$1,1,0),"")</f>
        <v/>
      </c>
      <c r="U632" s="165" t="str">
        <f t="shared" si="29"/>
        <v/>
      </c>
    </row>
    <row r="633" spans="1:21" ht="21.95" customHeight="1" x14ac:dyDescent="0.2">
      <c r="A633" s="181" t="str">
        <f>IF(B633&lt;&gt;"",ROWS($A$13:A633)-COUNTBLANK($A$13:A632),"")</f>
        <v/>
      </c>
      <c r="B633" s="97"/>
      <c r="C633" s="97"/>
      <c r="D633" s="97"/>
      <c r="E633" s="98"/>
      <c r="F633" s="99"/>
      <c r="G633" s="100"/>
      <c r="H633" s="100"/>
      <c r="I633" s="100"/>
      <c r="J633" s="100"/>
      <c r="K633" s="100"/>
      <c r="L633" s="101"/>
      <c r="M633" s="102"/>
      <c r="N633" s="102"/>
      <c r="O633" s="159" t="str">
        <f t="shared" si="27"/>
        <v/>
      </c>
      <c r="P633" s="160" t="str">
        <f>IF(M633&lt;&gt;"",IF(M633&gt;='Bitni podaci'!$B$2,IF(M633&lt;'Bitni podaci'!$C$2,1,2),0),"")</f>
        <v/>
      </c>
      <c r="Q633" s="103"/>
      <c r="R633" s="159" t="str">
        <f t="shared" si="28"/>
        <v/>
      </c>
      <c r="S633" s="115"/>
      <c r="T633" s="154" t="str">
        <f>IF(AND(S633&lt;&gt;"",ISNUMBER(S633)),IF(S633&lt;='Bitni podaci'!$B$1,1,0),"")</f>
        <v/>
      </c>
      <c r="U633" s="165" t="str">
        <f t="shared" si="29"/>
        <v/>
      </c>
    </row>
    <row r="634" spans="1:21" ht="21.95" customHeight="1" x14ac:dyDescent="0.2">
      <c r="A634" s="181" t="str">
        <f>IF(B634&lt;&gt;"",ROWS($A$13:A634)-COUNTBLANK($A$13:A633),"")</f>
        <v/>
      </c>
      <c r="B634" s="97"/>
      <c r="C634" s="97"/>
      <c r="D634" s="97"/>
      <c r="E634" s="98"/>
      <c r="F634" s="99"/>
      <c r="G634" s="100"/>
      <c r="H634" s="100"/>
      <c r="I634" s="100"/>
      <c r="J634" s="100"/>
      <c r="K634" s="100"/>
      <c r="L634" s="101"/>
      <c r="M634" s="102"/>
      <c r="N634" s="102"/>
      <c r="O634" s="159" t="str">
        <f t="shared" si="27"/>
        <v/>
      </c>
      <c r="P634" s="160" t="str">
        <f>IF(M634&lt;&gt;"",IF(M634&gt;='Bitni podaci'!$B$2,IF(M634&lt;'Bitni podaci'!$C$2,1,2),0),"")</f>
        <v/>
      </c>
      <c r="Q634" s="103"/>
      <c r="R634" s="159" t="str">
        <f t="shared" si="28"/>
        <v/>
      </c>
      <c r="S634" s="115"/>
      <c r="T634" s="154" t="str">
        <f>IF(AND(S634&lt;&gt;"",ISNUMBER(S634)),IF(S634&lt;='Bitni podaci'!$B$1,1,0),"")</f>
        <v/>
      </c>
      <c r="U634" s="165" t="str">
        <f t="shared" si="29"/>
        <v/>
      </c>
    </row>
    <row r="635" spans="1:21" ht="21.95" customHeight="1" x14ac:dyDescent="0.2">
      <c r="A635" s="181" t="str">
        <f>IF(B635&lt;&gt;"",ROWS($A$13:A635)-COUNTBLANK($A$13:A634),"")</f>
        <v/>
      </c>
      <c r="B635" s="97"/>
      <c r="C635" s="97"/>
      <c r="D635" s="97"/>
      <c r="E635" s="98"/>
      <c r="F635" s="99"/>
      <c r="G635" s="100"/>
      <c r="H635" s="100"/>
      <c r="I635" s="100"/>
      <c r="J635" s="100"/>
      <c r="K635" s="100"/>
      <c r="L635" s="101"/>
      <c r="M635" s="102"/>
      <c r="N635" s="102"/>
      <c r="O635" s="159" t="str">
        <f t="shared" si="27"/>
        <v/>
      </c>
      <c r="P635" s="160" t="str">
        <f>IF(M635&lt;&gt;"",IF(M635&gt;='Bitni podaci'!$B$2,IF(M635&lt;'Bitni podaci'!$C$2,1,2),0),"")</f>
        <v/>
      </c>
      <c r="Q635" s="103"/>
      <c r="R635" s="159" t="str">
        <f t="shared" si="28"/>
        <v/>
      </c>
      <c r="S635" s="115"/>
      <c r="T635" s="154" t="str">
        <f>IF(AND(S635&lt;&gt;"",ISNUMBER(S635)),IF(S635&lt;='Bitni podaci'!$B$1,1,0),"")</f>
        <v/>
      </c>
      <c r="U635" s="165" t="str">
        <f t="shared" si="29"/>
        <v/>
      </c>
    </row>
    <row r="636" spans="1:21" ht="21.95" customHeight="1" x14ac:dyDescent="0.2">
      <c r="A636" s="181" t="str">
        <f>IF(B636&lt;&gt;"",ROWS($A$13:A636)-COUNTBLANK($A$13:A635),"")</f>
        <v/>
      </c>
      <c r="B636" s="97"/>
      <c r="C636" s="97"/>
      <c r="D636" s="97"/>
      <c r="E636" s="98"/>
      <c r="F636" s="99"/>
      <c r="G636" s="100"/>
      <c r="H636" s="100"/>
      <c r="I636" s="100"/>
      <c r="J636" s="100"/>
      <c r="K636" s="100"/>
      <c r="L636" s="101"/>
      <c r="M636" s="102"/>
      <c r="N636" s="102"/>
      <c r="O636" s="159" t="str">
        <f t="shared" si="27"/>
        <v/>
      </c>
      <c r="P636" s="160" t="str">
        <f>IF(M636&lt;&gt;"",IF(M636&gt;='Bitni podaci'!$B$2,IF(M636&lt;'Bitni podaci'!$C$2,1,2),0),"")</f>
        <v/>
      </c>
      <c r="Q636" s="103"/>
      <c r="R636" s="159" t="str">
        <f t="shared" si="28"/>
        <v/>
      </c>
      <c r="S636" s="115"/>
      <c r="T636" s="154" t="str">
        <f>IF(AND(S636&lt;&gt;"",ISNUMBER(S636)),IF(S636&lt;='Bitni podaci'!$B$1,1,0),"")</f>
        <v/>
      </c>
      <c r="U636" s="165" t="str">
        <f t="shared" si="29"/>
        <v/>
      </c>
    </row>
    <row r="637" spans="1:21" ht="21.95" customHeight="1" x14ac:dyDescent="0.2">
      <c r="A637" s="181" t="str">
        <f>IF(B637&lt;&gt;"",ROWS($A$13:A637)-COUNTBLANK($A$13:A636),"")</f>
        <v/>
      </c>
      <c r="B637" s="97"/>
      <c r="C637" s="97"/>
      <c r="D637" s="97"/>
      <c r="E637" s="98"/>
      <c r="F637" s="99"/>
      <c r="G637" s="100"/>
      <c r="H637" s="100"/>
      <c r="I637" s="100"/>
      <c r="J637" s="100"/>
      <c r="K637" s="100"/>
      <c r="L637" s="101"/>
      <c r="M637" s="102"/>
      <c r="N637" s="102"/>
      <c r="O637" s="159" t="str">
        <f t="shared" si="27"/>
        <v/>
      </c>
      <c r="P637" s="160" t="str">
        <f>IF(M637&lt;&gt;"",IF(M637&gt;='Bitni podaci'!$B$2,IF(M637&lt;'Bitni podaci'!$C$2,1,2),0),"")</f>
        <v/>
      </c>
      <c r="Q637" s="103"/>
      <c r="R637" s="159" t="str">
        <f t="shared" si="28"/>
        <v/>
      </c>
      <c r="S637" s="115"/>
      <c r="T637" s="154" t="str">
        <f>IF(AND(S637&lt;&gt;"",ISNUMBER(S637)),IF(S637&lt;='Bitni podaci'!$B$1,1,0),"")</f>
        <v/>
      </c>
      <c r="U637" s="165" t="str">
        <f t="shared" si="29"/>
        <v/>
      </c>
    </row>
    <row r="638" spans="1:21" ht="21.95" customHeight="1" x14ac:dyDescent="0.2">
      <c r="A638" s="181" t="str">
        <f>IF(B638&lt;&gt;"",ROWS($A$13:A638)-COUNTBLANK($A$13:A637),"")</f>
        <v/>
      </c>
      <c r="B638" s="97"/>
      <c r="C638" s="97"/>
      <c r="D638" s="97"/>
      <c r="E638" s="98"/>
      <c r="F638" s="99"/>
      <c r="G638" s="100"/>
      <c r="H638" s="100"/>
      <c r="I638" s="100"/>
      <c r="J638" s="100"/>
      <c r="K638" s="100"/>
      <c r="L638" s="101"/>
      <c r="M638" s="102"/>
      <c r="N638" s="102"/>
      <c r="O638" s="159" t="str">
        <f t="shared" si="27"/>
        <v/>
      </c>
      <c r="P638" s="160" t="str">
        <f>IF(M638&lt;&gt;"",IF(M638&gt;='Bitni podaci'!$B$2,IF(M638&lt;'Bitni podaci'!$C$2,1,2),0),"")</f>
        <v/>
      </c>
      <c r="Q638" s="103"/>
      <c r="R638" s="159" t="str">
        <f t="shared" si="28"/>
        <v/>
      </c>
      <c r="S638" s="115"/>
      <c r="T638" s="154" t="str">
        <f>IF(AND(S638&lt;&gt;"",ISNUMBER(S638)),IF(S638&lt;='Bitni podaci'!$B$1,1,0),"")</f>
        <v/>
      </c>
      <c r="U638" s="165" t="str">
        <f t="shared" si="29"/>
        <v/>
      </c>
    </row>
    <row r="639" spans="1:21" ht="21.95" customHeight="1" x14ac:dyDescent="0.2">
      <c r="A639" s="181" t="str">
        <f>IF(B639&lt;&gt;"",ROWS($A$13:A639)-COUNTBLANK($A$13:A638),"")</f>
        <v/>
      </c>
      <c r="B639" s="97"/>
      <c r="C639" s="97"/>
      <c r="D639" s="97"/>
      <c r="E639" s="98"/>
      <c r="F639" s="99"/>
      <c r="G639" s="100"/>
      <c r="H639" s="100"/>
      <c r="I639" s="100"/>
      <c r="J639" s="100"/>
      <c r="K639" s="100"/>
      <c r="L639" s="101"/>
      <c r="M639" s="102"/>
      <c r="N639" s="102"/>
      <c r="O639" s="159" t="str">
        <f t="shared" si="27"/>
        <v/>
      </c>
      <c r="P639" s="160" t="str">
        <f>IF(M639&lt;&gt;"",IF(M639&gt;='Bitni podaci'!$B$2,IF(M639&lt;'Bitni podaci'!$C$2,1,2),0),"")</f>
        <v/>
      </c>
      <c r="Q639" s="103"/>
      <c r="R639" s="159" t="str">
        <f t="shared" si="28"/>
        <v/>
      </c>
      <c r="S639" s="115"/>
      <c r="T639" s="154" t="str">
        <f>IF(AND(S639&lt;&gt;"",ISNUMBER(S639)),IF(S639&lt;='Bitni podaci'!$B$1,1,0),"")</f>
        <v/>
      </c>
      <c r="U639" s="165" t="str">
        <f t="shared" si="29"/>
        <v/>
      </c>
    </row>
    <row r="640" spans="1:21" ht="21.95" customHeight="1" x14ac:dyDescent="0.2">
      <c r="A640" s="181" t="str">
        <f>IF(B640&lt;&gt;"",ROWS($A$13:A640)-COUNTBLANK($A$13:A639),"")</f>
        <v/>
      </c>
      <c r="B640" s="97"/>
      <c r="C640" s="97"/>
      <c r="D640" s="97"/>
      <c r="E640" s="98"/>
      <c r="F640" s="99"/>
      <c r="G640" s="100"/>
      <c r="H640" s="100"/>
      <c r="I640" s="100"/>
      <c r="J640" s="100"/>
      <c r="K640" s="100"/>
      <c r="L640" s="101"/>
      <c r="M640" s="102"/>
      <c r="N640" s="102"/>
      <c r="O640" s="159" t="str">
        <f t="shared" si="27"/>
        <v/>
      </c>
      <c r="P640" s="160" t="str">
        <f>IF(M640&lt;&gt;"",IF(M640&gt;='Bitni podaci'!$B$2,IF(M640&lt;'Bitni podaci'!$C$2,1,2),0),"")</f>
        <v/>
      </c>
      <c r="Q640" s="103"/>
      <c r="R640" s="159" t="str">
        <f t="shared" si="28"/>
        <v/>
      </c>
      <c r="S640" s="115"/>
      <c r="T640" s="154" t="str">
        <f>IF(AND(S640&lt;&gt;"",ISNUMBER(S640)),IF(S640&lt;='Bitni podaci'!$B$1,1,0),"")</f>
        <v/>
      </c>
      <c r="U640" s="165" t="str">
        <f t="shared" si="29"/>
        <v/>
      </c>
    </row>
    <row r="641" spans="1:21" ht="21.95" customHeight="1" x14ac:dyDescent="0.2">
      <c r="A641" s="181" t="str">
        <f>IF(B641&lt;&gt;"",ROWS($A$13:A641)-COUNTBLANK($A$13:A640),"")</f>
        <v/>
      </c>
      <c r="B641" s="97"/>
      <c r="C641" s="97"/>
      <c r="D641" s="97"/>
      <c r="E641" s="98"/>
      <c r="F641" s="99"/>
      <c r="G641" s="100"/>
      <c r="H641" s="100"/>
      <c r="I641" s="100"/>
      <c r="J641" s="100"/>
      <c r="K641" s="100"/>
      <c r="L641" s="101"/>
      <c r="M641" s="102"/>
      <c r="N641" s="102"/>
      <c r="O641" s="159" t="str">
        <f t="shared" si="27"/>
        <v/>
      </c>
      <c r="P641" s="160" t="str">
        <f>IF(M641&lt;&gt;"",IF(M641&gt;='Bitni podaci'!$B$2,IF(M641&lt;'Bitni podaci'!$C$2,1,2),0),"")</f>
        <v/>
      </c>
      <c r="Q641" s="103"/>
      <c r="R641" s="159" t="str">
        <f t="shared" si="28"/>
        <v/>
      </c>
      <c r="S641" s="115"/>
      <c r="T641" s="154" t="str">
        <f>IF(AND(S641&lt;&gt;"",ISNUMBER(S641)),IF(S641&lt;='Bitni podaci'!$B$1,1,0),"")</f>
        <v/>
      </c>
      <c r="U641" s="165" t="str">
        <f t="shared" si="29"/>
        <v/>
      </c>
    </row>
    <row r="642" spans="1:21" ht="21.95" customHeight="1" x14ac:dyDescent="0.2">
      <c r="A642" s="181" t="str">
        <f>IF(B642&lt;&gt;"",ROWS($A$13:A642)-COUNTBLANK($A$13:A641),"")</f>
        <v/>
      </c>
      <c r="B642" s="97"/>
      <c r="C642" s="97"/>
      <c r="D642" s="97"/>
      <c r="E642" s="98"/>
      <c r="F642" s="99"/>
      <c r="G642" s="100"/>
      <c r="H642" s="100"/>
      <c r="I642" s="100"/>
      <c r="J642" s="100"/>
      <c r="K642" s="100"/>
      <c r="L642" s="101"/>
      <c r="M642" s="102"/>
      <c r="N642" s="102"/>
      <c r="O642" s="159" t="str">
        <f t="shared" si="27"/>
        <v/>
      </c>
      <c r="P642" s="160" t="str">
        <f>IF(M642&lt;&gt;"",IF(M642&gt;='Bitni podaci'!$B$2,IF(M642&lt;'Bitni podaci'!$C$2,1,2),0),"")</f>
        <v/>
      </c>
      <c r="Q642" s="103"/>
      <c r="R642" s="159" t="str">
        <f t="shared" si="28"/>
        <v/>
      </c>
      <c r="S642" s="115"/>
      <c r="T642" s="154" t="str">
        <f>IF(AND(S642&lt;&gt;"",ISNUMBER(S642)),IF(S642&lt;='Bitni podaci'!$B$1,1,0),"")</f>
        <v/>
      </c>
      <c r="U642" s="165" t="str">
        <f t="shared" si="29"/>
        <v/>
      </c>
    </row>
    <row r="643" spans="1:21" ht="21.95" customHeight="1" x14ac:dyDescent="0.2">
      <c r="A643" s="181" t="str">
        <f>IF(B643&lt;&gt;"",ROWS($A$13:A643)-COUNTBLANK($A$13:A642),"")</f>
        <v/>
      </c>
      <c r="B643" s="97"/>
      <c r="C643" s="97"/>
      <c r="D643" s="97"/>
      <c r="E643" s="98"/>
      <c r="F643" s="99"/>
      <c r="G643" s="100"/>
      <c r="H643" s="100"/>
      <c r="I643" s="100"/>
      <c r="J643" s="100"/>
      <c r="K643" s="100"/>
      <c r="L643" s="101"/>
      <c r="M643" s="102"/>
      <c r="N643" s="102"/>
      <c r="O643" s="159" t="str">
        <f t="shared" si="27"/>
        <v/>
      </c>
      <c r="P643" s="160" t="str">
        <f>IF(M643&lt;&gt;"",IF(M643&gt;='Bitni podaci'!$B$2,IF(M643&lt;'Bitni podaci'!$C$2,1,2),0),"")</f>
        <v/>
      </c>
      <c r="Q643" s="103"/>
      <c r="R643" s="159" t="str">
        <f t="shared" si="28"/>
        <v/>
      </c>
      <c r="S643" s="115"/>
      <c r="T643" s="154" t="str">
        <f>IF(AND(S643&lt;&gt;"",ISNUMBER(S643)),IF(S643&lt;='Bitni podaci'!$B$1,1,0),"")</f>
        <v/>
      </c>
      <c r="U643" s="165" t="str">
        <f t="shared" si="29"/>
        <v/>
      </c>
    </row>
    <row r="644" spans="1:21" ht="21.95" customHeight="1" x14ac:dyDescent="0.2">
      <c r="A644" s="181" t="str">
        <f>IF(B644&lt;&gt;"",ROWS($A$13:A644)-COUNTBLANK($A$13:A643),"")</f>
        <v/>
      </c>
      <c r="B644" s="97"/>
      <c r="C644" s="97"/>
      <c r="D644" s="97"/>
      <c r="E644" s="98"/>
      <c r="F644" s="99"/>
      <c r="G644" s="100"/>
      <c r="H644" s="100"/>
      <c r="I644" s="100"/>
      <c r="J644" s="100"/>
      <c r="K644" s="100"/>
      <c r="L644" s="101"/>
      <c r="M644" s="102"/>
      <c r="N644" s="102"/>
      <c r="O644" s="159" t="str">
        <f t="shared" si="27"/>
        <v/>
      </c>
      <c r="P644" s="160" t="str">
        <f>IF(M644&lt;&gt;"",IF(M644&gt;='Bitni podaci'!$B$2,IF(M644&lt;'Bitni podaci'!$C$2,1,2),0),"")</f>
        <v/>
      </c>
      <c r="Q644" s="103"/>
      <c r="R644" s="159" t="str">
        <f t="shared" si="28"/>
        <v/>
      </c>
      <c r="S644" s="115"/>
      <c r="T644" s="154" t="str">
        <f>IF(AND(S644&lt;&gt;"",ISNUMBER(S644)),IF(S644&lt;='Bitni podaci'!$B$1,1,0),"")</f>
        <v/>
      </c>
      <c r="U644" s="165" t="str">
        <f t="shared" si="29"/>
        <v/>
      </c>
    </row>
    <row r="645" spans="1:21" ht="21.95" customHeight="1" x14ac:dyDescent="0.2">
      <c r="A645" s="181" t="str">
        <f>IF(B645&lt;&gt;"",ROWS($A$13:A645)-COUNTBLANK($A$13:A644),"")</f>
        <v/>
      </c>
      <c r="B645" s="97"/>
      <c r="C645" s="97"/>
      <c r="D645" s="97"/>
      <c r="E645" s="98"/>
      <c r="F645" s="99"/>
      <c r="G645" s="100"/>
      <c r="H645" s="100"/>
      <c r="I645" s="100"/>
      <c r="J645" s="100"/>
      <c r="K645" s="100"/>
      <c r="L645" s="101"/>
      <c r="M645" s="102"/>
      <c r="N645" s="102"/>
      <c r="O645" s="159" t="str">
        <f t="shared" si="27"/>
        <v/>
      </c>
      <c r="P645" s="160" t="str">
        <f>IF(M645&lt;&gt;"",IF(M645&gt;='Bitni podaci'!$B$2,IF(M645&lt;'Bitni podaci'!$C$2,1,2),0),"")</f>
        <v/>
      </c>
      <c r="Q645" s="103"/>
      <c r="R645" s="159" t="str">
        <f t="shared" si="28"/>
        <v/>
      </c>
      <c r="S645" s="115"/>
      <c r="T645" s="154" t="str">
        <f>IF(AND(S645&lt;&gt;"",ISNUMBER(S645)),IF(S645&lt;='Bitni podaci'!$B$1,1,0),"")</f>
        <v/>
      </c>
      <c r="U645" s="165" t="str">
        <f t="shared" si="29"/>
        <v/>
      </c>
    </row>
    <row r="646" spans="1:21" ht="21.95" customHeight="1" x14ac:dyDescent="0.2">
      <c r="A646" s="181" t="str">
        <f>IF(B646&lt;&gt;"",ROWS($A$13:A646)-COUNTBLANK($A$13:A645),"")</f>
        <v/>
      </c>
      <c r="B646" s="97"/>
      <c r="C646" s="97"/>
      <c r="D646" s="97"/>
      <c r="E646" s="98"/>
      <c r="F646" s="99"/>
      <c r="G646" s="100"/>
      <c r="H646" s="100"/>
      <c r="I646" s="100"/>
      <c r="J646" s="100"/>
      <c r="K646" s="100"/>
      <c r="L646" s="101"/>
      <c r="M646" s="102"/>
      <c r="N646" s="102"/>
      <c r="O646" s="159" t="str">
        <f t="shared" si="27"/>
        <v/>
      </c>
      <c r="P646" s="160" t="str">
        <f>IF(M646&lt;&gt;"",IF(M646&gt;='Bitni podaci'!$B$2,IF(M646&lt;'Bitni podaci'!$C$2,1,2),0),"")</f>
        <v/>
      </c>
      <c r="Q646" s="103"/>
      <c r="R646" s="159" t="str">
        <f t="shared" si="28"/>
        <v/>
      </c>
      <c r="S646" s="115"/>
      <c r="T646" s="154" t="str">
        <f>IF(AND(S646&lt;&gt;"",ISNUMBER(S646)),IF(S646&lt;='Bitni podaci'!$B$1,1,0),"")</f>
        <v/>
      </c>
      <c r="U646" s="165" t="str">
        <f t="shared" si="29"/>
        <v/>
      </c>
    </row>
    <row r="647" spans="1:21" ht="21.95" customHeight="1" x14ac:dyDescent="0.2">
      <c r="A647" s="181" t="str">
        <f>IF(B647&lt;&gt;"",ROWS($A$13:A647)-COUNTBLANK($A$13:A646),"")</f>
        <v/>
      </c>
      <c r="B647" s="97"/>
      <c r="C647" s="97"/>
      <c r="D647" s="97"/>
      <c r="E647" s="98"/>
      <c r="F647" s="99"/>
      <c r="G647" s="100"/>
      <c r="H647" s="100"/>
      <c r="I647" s="100"/>
      <c r="J647" s="100"/>
      <c r="K647" s="100"/>
      <c r="L647" s="101"/>
      <c r="M647" s="102"/>
      <c r="N647" s="102"/>
      <c r="O647" s="159" t="str">
        <f t="shared" si="27"/>
        <v/>
      </c>
      <c r="P647" s="160" t="str">
        <f>IF(M647&lt;&gt;"",IF(M647&gt;='Bitni podaci'!$B$2,IF(M647&lt;'Bitni podaci'!$C$2,1,2),0),"")</f>
        <v/>
      </c>
      <c r="Q647" s="103"/>
      <c r="R647" s="159" t="str">
        <f t="shared" si="28"/>
        <v/>
      </c>
      <c r="S647" s="115"/>
      <c r="T647" s="154" t="str">
        <f>IF(AND(S647&lt;&gt;"",ISNUMBER(S647)),IF(S647&lt;='Bitni podaci'!$B$1,1,0),"")</f>
        <v/>
      </c>
      <c r="U647" s="165" t="str">
        <f t="shared" si="29"/>
        <v/>
      </c>
    </row>
    <row r="648" spans="1:21" ht="21.95" customHeight="1" x14ac:dyDescent="0.2">
      <c r="A648" s="181" t="str">
        <f>IF(B648&lt;&gt;"",ROWS($A$13:A648)-COUNTBLANK($A$13:A647),"")</f>
        <v/>
      </c>
      <c r="B648" s="97"/>
      <c r="C648" s="97"/>
      <c r="D648" s="97"/>
      <c r="E648" s="98"/>
      <c r="F648" s="99"/>
      <c r="G648" s="100"/>
      <c r="H648" s="100"/>
      <c r="I648" s="100"/>
      <c r="J648" s="100"/>
      <c r="K648" s="100"/>
      <c r="L648" s="101"/>
      <c r="M648" s="102"/>
      <c r="N648" s="102"/>
      <c r="O648" s="159" t="str">
        <f t="shared" si="27"/>
        <v/>
      </c>
      <c r="P648" s="160" t="str">
        <f>IF(M648&lt;&gt;"",IF(M648&gt;='Bitni podaci'!$B$2,IF(M648&lt;'Bitni podaci'!$C$2,1,2),0),"")</f>
        <v/>
      </c>
      <c r="Q648" s="103"/>
      <c r="R648" s="159" t="str">
        <f t="shared" si="28"/>
        <v/>
      </c>
      <c r="S648" s="115"/>
      <c r="T648" s="154" t="str">
        <f>IF(AND(S648&lt;&gt;"",ISNUMBER(S648)),IF(S648&lt;='Bitni podaci'!$B$1,1,0),"")</f>
        <v/>
      </c>
      <c r="U648" s="165" t="str">
        <f t="shared" si="29"/>
        <v/>
      </c>
    </row>
    <row r="649" spans="1:21" ht="21.95" customHeight="1" x14ac:dyDescent="0.2">
      <c r="A649" s="181" t="str">
        <f>IF(B649&lt;&gt;"",ROWS($A$13:A649)-COUNTBLANK($A$13:A648),"")</f>
        <v/>
      </c>
      <c r="B649" s="97"/>
      <c r="C649" s="97"/>
      <c r="D649" s="97"/>
      <c r="E649" s="98"/>
      <c r="F649" s="99"/>
      <c r="G649" s="100"/>
      <c r="H649" s="100"/>
      <c r="I649" s="100"/>
      <c r="J649" s="100"/>
      <c r="K649" s="100"/>
      <c r="L649" s="101"/>
      <c r="M649" s="102"/>
      <c r="N649" s="102"/>
      <c r="O649" s="159" t="str">
        <f t="shared" si="27"/>
        <v/>
      </c>
      <c r="P649" s="160" t="str">
        <f>IF(M649&lt;&gt;"",IF(M649&gt;='Bitni podaci'!$B$2,IF(M649&lt;'Bitni podaci'!$C$2,1,2),0),"")</f>
        <v/>
      </c>
      <c r="Q649" s="103"/>
      <c r="R649" s="159" t="str">
        <f t="shared" si="28"/>
        <v/>
      </c>
      <c r="S649" s="115"/>
      <c r="T649" s="154" t="str">
        <f>IF(AND(S649&lt;&gt;"",ISNUMBER(S649)),IF(S649&lt;='Bitni podaci'!$B$1,1,0),"")</f>
        <v/>
      </c>
      <c r="U649" s="165" t="str">
        <f t="shared" si="29"/>
        <v/>
      </c>
    </row>
    <row r="650" spans="1:21" ht="21.95" customHeight="1" x14ac:dyDescent="0.2">
      <c r="A650" s="181" t="str">
        <f>IF(B650&lt;&gt;"",ROWS($A$13:A650)-COUNTBLANK($A$13:A649),"")</f>
        <v/>
      </c>
      <c r="B650" s="97"/>
      <c r="C650" s="97"/>
      <c r="D650" s="97"/>
      <c r="E650" s="98"/>
      <c r="F650" s="99"/>
      <c r="G650" s="100"/>
      <c r="H650" s="100"/>
      <c r="I650" s="100"/>
      <c r="J650" s="100"/>
      <c r="K650" s="100"/>
      <c r="L650" s="101"/>
      <c r="M650" s="102"/>
      <c r="N650" s="102"/>
      <c r="O650" s="159" t="str">
        <f t="shared" si="27"/>
        <v/>
      </c>
      <c r="P650" s="160" t="str">
        <f>IF(M650&lt;&gt;"",IF(M650&gt;='Bitni podaci'!$B$2,IF(M650&lt;'Bitni podaci'!$C$2,1,2),0),"")</f>
        <v/>
      </c>
      <c r="Q650" s="103"/>
      <c r="R650" s="159" t="str">
        <f t="shared" si="28"/>
        <v/>
      </c>
      <c r="S650" s="115"/>
      <c r="T650" s="154" t="str">
        <f>IF(AND(S650&lt;&gt;"",ISNUMBER(S650)),IF(S650&lt;='Bitni podaci'!$B$1,1,0),"")</f>
        <v/>
      </c>
      <c r="U650" s="165" t="str">
        <f t="shared" si="29"/>
        <v/>
      </c>
    </row>
    <row r="651" spans="1:21" ht="21.95" customHeight="1" x14ac:dyDescent="0.2">
      <c r="A651" s="181" t="str">
        <f>IF(B651&lt;&gt;"",ROWS($A$13:A651)-COUNTBLANK($A$13:A650),"")</f>
        <v/>
      </c>
      <c r="B651" s="97"/>
      <c r="C651" s="97"/>
      <c r="D651" s="97"/>
      <c r="E651" s="98"/>
      <c r="F651" s="99"/>
      <c r="G651" s="100"/>
      <c r="H651" s="100"/>
      <c r="I651" s="100"/>
      <c r="J651" s="100"/>
      <c r="K651" s="100"/>
      <c r="L651" s="101"/>
      <c r="M651" s="102"/>
      <c r="N651" s="102"/>
      <c r="O651" s="159" t="str">
        <f t="shared" si="27"/>
        <v/>
      </c>
      <c r="P651" s="160" t="str">
        <f>IF(M651&lt;&gt;"",IF(M651&gt;='Bitni podaci'!$B$2,IF(M651&lt;'Bitni podaci'!$C$2,1,2),0),"")</f>
        <v/>
      </c>
      <c r="Q651" s="103"/>
      <c r="R651" s="159" t="str">
        <f t="shared" si="28"/>
        <v/>
      </c>
      <c r="S651" s="115"/>
      <c r="T651" s="154" t="str">
        <f>IF(AND(S651&lt;&gt;"",ISNUMBER(S651)),IF(S651&lt;='Bitni podaci'!$B$1,1,0),"")</f>
        <v/>
      </c>
      <c r="U651" s="165" t="str">
        <f t="shared" si="29"/>
        <v/>
      </c>
    </row>
    <row r="652" spans="1:21" ht="21.95" customHeight="1" x14ac:dyDescent="0.2">
      <c r="A652" s="181" t="str">
        <f>IF(B652&lt;&gt;"",ROWS($A$13:A652)-COUNTBLANK($A$13:A651),"")</f>
        <v/>
      </c>
      <c r="B652" s="97"/>
      <c r="C652" s="97"/>
      <c r="D652" s="97"/>
      <c r="E652" s="98"/>
      <c r="F652" s="99"/>
      <c r="G652" s="100"/>
      <c r="H652" s="100"/>
      <c r="I652" s="100"/>
      <c r="J652" s="100"/>
      <c r="K652" s="100"/>
      <c r="L652" s="101"/>
      <c r="M652" s="102"/>
      <c r="N652" s="102"/>
      <c r="O652" s="159" t="str">
        <f t="shared" si="27"/>
        <v/>
      </c>
      <c r="P652" s="160" t="str">
        <f>IF(M652&lt;&gt;"",IF(M652&gt;='Bitni podaci'!$B$2,IF(M652&lt;'Bitni podaci'!$C$2,1,2),0),"")</f>
        <v/>
      </c>
      <c r="Q652" s="103"/>
      <c r="R652" s="159" t="str">
        <f t="shared" si="28"/>
        <v/>
      </c>
      <c r="S652" s="115"/>
      <c r="T652" s="154" t="str">
        <f>IF(AND(S652&lt;&gt;"",ISNUMBER(S652)),IF(S652&lt;='Bitni podaci'!$B$1,1,0),"")</f>
        <v/>
      </c>
      <c r="U652" s="165" t="str">
        <f t="shared" si="29"/>
        <v/>
      </c>
    </row>
    <row r="653" spans="1:21" ht="21.95" customHeight="1" x14ac:dyDescent="0.2">
      <c r="A653" s="181" t="str">
        <f>IF(B653&lt;&gt;"",ROWS($A$13:A653)-COUNTBLANK($A$13:A652),"")</f>
        <v/>
      </c>
      <c r="B653" s="97"/>
      <c r="C653" s="97"/>
      <c r="D653" s="97"/>
      <c r="E653" s="98"/>
      <c r="F653" s="99"/>
      <c r="G653" s="100"/>
      <c r="H653" s="100"/>
      <c r="I653" s="100"/>
      <c r="J653" s="100"/>
      <c r="K653" s="100"/>
      <c r="L653" s="101"/>
      <c r="M653" s="102"/>
      <c r="N653" s="102"/>
      <c r="O653" s="159" t="str">
        <f t="shared" si="27"/>
        <v/>
      </c>
      <c r="P653" s="160" t="str">
        <f>IF(M653&lt;&gt;"",IF(M653&gt;='Bitni podaci'!$B$2,IF(M653&lt;'Bitni podaci'!$C$2,1,2),0),"")</f>
        <v/>
      </c>
      <c r="Q653" s="103"/>
      <c r="R653" s="159" t="str">
        <f t="shared" si="28"/>
        <v/>
      </c>
      <c r="S653" s="115"/>
      <c r="T653" s="154" t="str">
        <f>IF(AND(S653&lt;&gt;"",ISNUMBER(S653)),IF(S653&lt;='Bitni podaci'!$B$1,1,0),"")</f>
        <v/>
      </c>
      <c r="U653" s="165" t="str">
        <f t="shared" si="29"/>
        <v/>
      </c>
    </row>
    <row r="654" spans="1:21" ht="21.95" customHeight="1" x14ac:dyDescent="0.2">
      <c r="A654" s="181" t="str">
        <f>IF(B654&lt;&gt;"",ROWS($A$13:A654)-COUNTBLANK($A$13:A653),"")</f>
        <v/>
      </c>
      <c r="B654" s="97"/>
      <c r="C654" s="97"/>
      <c r="D654" s="97"/>
      <c r="E654" s="98"/>
      <c r="F654" s="99"/>
      <c r="G654" s="100"/>
      <c r="H654" s="100"/>
      <c r="I654" s="100"/>
      <c r="J654" s="100"/>
      <c r="K654" s="100"/>
      <c r="L654" s="101"/>
      <c r="M654" s="102"/>
      <c r="N654" s="102"/>
      <c r="O654" s="159" t="str">
        <f t="shared" ref="O654:O717" si="30">IF(AND(M654&lt;&gt;"",AND(ISNUMBER(N654),N654&lt;&gt;"")),IF(M654/N654&gt;60,60,M654/N654),"")</f>
        <v/>
      </c>
      <c r="P654" s="160" t="str">
        <f>IF(M654&lt;&gt;"",IF(M654&gt;='Bitni podaci'!$B$2,IF(M654&lt;'Bitni podaci'!$C$2,1,2),0),"")</f>
        <v/>
      </c>
      <c r="Q654" s="103"/>
      <c r="R654" s="159" t="str">
        <f t="shared" ref="R654:R717" si="31">IF(AND(Q654&lt;&gt;"",O654&lt;&gt;"",P654&lt;&gt;""),Q654*5+O654*0.8+P654,"")</f>
        <v/>
      </c>
      <c r="S654" s="115"/>
      <c r="T654" s="154" t="str">
        <f>IF(AND(S654&lt;&gt;"",ISNUMBER(S654)),IF(S654&lt;='Bitni podaci'!$B$1,1,0),"")</f>
        <v/>
      </c>
      <c r="U654" s="165" t="str">
        <f t="shared" ref="U654:U717" si="32">IF(AND(ISNUMBER(R654),ISNUMBER(T654)),R654+T654,"")</f>
        <v/>
      </c>
    </row>
    <row r="655" spans="1:21" ht="21.95" customHeight="1" x14ac:dyDescent="0.2">
      <c r="A655" s="181" t="str">
        <f>IF(B655&lt;&gt;"",ROWS($A$13:A655)-COUNTBLANK($A$13:A654),"")</f>
        <v/>
      </c>
      <c r="B655" s="97"/>
      <c r="C655" s="97"/>
      <c r="D655" s="97"/>
      <c r="E655" s="98"/>
      <c r="F655" s="99"/>
      <c r="G655" s="100"/>
      <c r="H655" s="100"/>
      <c r="I655" s="100"/>
      <c r="J655" s="100"/>
      <c r="K655" s="100"/>
      <c r="L655" s="101"/>
      <c r="M655" s="102"/>
      <c r="N655" s="102"/>
      <c r="O655" s="159" t="str">
        <f t="shared" si="30"/>
        <v/>
      </c>
      <c r="P655" s="160" t="str">
        <f>IF(M655&lt;&gt;"",IF(M655&gt;='Bitni podaci'!$B$2,IF(M655&lt;'Bitni podaci'!$C$2,1,2),0),"")</f>
        <v/>
      </c>
      <c r="Q655" s="103"/>
      <c r="R655" s="159" t="str">
        <f t="shared" si="31"/>
        <v/>
      </c>
      <c r="S655" s="115"/>
      <c r="T655" s="154" t="str">
        <f>IF(AND(S655&lt;&gt;"",ISNUMBER(S655)),IF(S655&lt;='Bitni podaci'!$B$1,1,0),"")</f>
        <v/>
      </c>
      <c r="U655" s="165" t="str">
        <f t="shared" si="32"/>
        <v/>
      </c>
    </row>
    <row r="656" spans="1:21" ht="21.95" customHeight="1" x14ac:dyDescent="0.2">
      <c r="A656" s="181" t="str">
        <f>IF(B656&lt;&gt;"",ROWS($A$13:A656)-COUNTBLANK($A$13:A655),"")</f>
        <v/>
      </c>
      <c r="B656" s="97"/>
      <c r="C656" s="97"/>
      <c r="D656" s="97"/>
      <c r="E656" s="98"/>
      <c r="F656" s="99"/>
      <c r="G656" s="100"/>
      <c r="H656" s="100"/>
      <c r="I656" s="100"/>
      <c r="J656" s="100"/>
      <c r="K656" s="100"/>
      <c r="L656" s="101"/>
      <c r="M656" s="102"/>
      <c r="N656" s="102"/>
      <c r="O656" s="159" t="str">
        <f t="shared" si="30"/>
        <v/>
      </c>
      <c r="P656" s="160" t="str">
        <f>IF(M656&lt;&gt;"",IF(M656&gt;='Bitni podaci'!$B$2,IF(M656&lt;'Bitni podaci'!$C$2,1,2),0),"")</f>
        <v/>
      </c>
      <c r="Q656" s="103"/>
      <c r="R656" s="159" t="str">
        <f t="shared" si="31"/>
        <v/>
      </c>
      <c r="S656" s="115"/>
      <c r="T656" s="154" t="str">
        <f>IF(AND(S656&lt;&gt;"",ISNUMBER(S656)),IF(S656&lt;='Bitni podaci'!$B$1,1,0),"")</f>
        <v/>
      </c>
      <c r="U656" s="165" t="str">
        <f t="shared" si="32"/>
        <v/>
      </c>
    </row>
    <row r="657" spans="1:21" ht="21.95" customHeight="1" x14ac:dyDescent="0.2">
      <c r="A657" s="181" t="str">
        <f>IF(B657&lt;&gt;"",ROWS($A$13:A657)-COUNTBLANK($A$13:A656),"")</f>
        <v/>
      </c>
      <c r="B657" s="97"/>
      <c r="C657" s="97"/>
      <c r="D657" s="97"/>
      <c r="E657" s="98"/>
      <c r="F657" s="99"/>
      <c r="G657" s="100"/>
      <c r="H657" s="100"/>
      <c r="I657" s="100"/>
      <c r="J657" s="100"/>
      <c r="K657" s="100"/>
      <c r="L657" s="101"/>
      <c r="M657" s="102"/>
      <c r="N657" s="102"/>
      <c r="O657" s="159" t="str">
        <f t="shared" si="30"/>
        <v/>
      </c>
      <c r="P657" s="160" t="str">
        <f>IF(M657&lt;&gt;"",IF(M657&gt;='Bitni podaci'!$B$2,IF(M657&lt;'Bitni podaci'!$C$2,1,2),0),"")</f>
        <v/>
      </c>
      <c r="Q657" s="103"/>
      <c r="R657" s="159" t="str">
        <f t="shared" si="31"/>
        <v/>
      </c>
      <c r="S657" s="115"/>
      <c r="T657" s="154" t="str">
        <f>IF(AND(S657&lt;&gt;"",ISNUMBER(S657)),IF(S657&lt;='Bitni podaci'!$B$1,1,0),"")</f>
        <v/>
      </c>
      <c r="U657" s="165" t="str">
        <f t="shared" si="32"/>
        <v/>
      </c>
    </row>
    <row r="658" spans="1:21" ht="21.95" customHeight="1" x14ac:dyDescent="0.2">
      <c r="A658" s="181" t="str">
        <f>IF(B658&lt;&gt;"",ROWS($A$13:A658)-COUNTBLANK($A$13:A657),"")</f>
        <v/>
      </c>
      <c r="B658" s="97"/>
      <c r="C658" s="97"/>
      <c r="D658" s="97"/>
      <c r="E658" s="98"/>
      <c r="F658" s="99"/>
      <c r="G658" s="100"/>
      <c r="H658" s="100"/>
      <c r="I658" s="100"/>
      <c r="J658" s="100"/>
      <c r="K658" s="100"/>
      <c r="L658" s="101"/>
      <c r="M658" s="102"/>
      <c r="N658" s="102"/>
      <c r="O658" s="159" t="str">
        <f t="shared" si="30"/>
        <v/>
      </c>
      <c r="P658" s="160" t="str">
        <f>IF(M658&lt;&gt;"",IF(M658&gt;='Bitni podaci'!$B$2,IF(M658&lt;'Bitni podaci'!$C$2,1,2),0),"")</f>
        <v/>
      </c>
      <c r="Q658" s="103"/>
      <c r="R658" s="159" t="str">
        <f t="shared" si="31"/>
        <v/>
      </c>
      <c r="S658" s="115"/>
      <c r="T658" s="154" t="str">
        <f>IF(AND(S658&lt;&gt;"",ISNUMBER(S658)),IF(S658&lt;='Bitni podaci'!$B$1,1,0),"")</f>
        <v/>
      </c>
      <c r="U658" s="165" t="str">
        <f t="shared" si="32"/>
        <v/>
      </c>
    </row>
    <row r="659" spans="1:21" ht="21.95" customHeight="1" x14ac:dyDescent="0.2">
      <c r="A659" s="181" t="str">
        <f>IF(B659&lt;&gt;"",ROWS($A$13:A659)-COUNTBLANK($A$13:A658),"")</f>
        <v/>
      </c>
      <c r="B659" s="97"/>
      <c r="C659" s="97"/>
      <c r="D659" s="97"/>
      <c r="E659" s="98"/>
      <c r="F659" s="99"/>
      <c r="G659" s="100"/>
      <c r="H659" s="100"/>
      <c r="I659" s="100"/>
      <c r="J659" s="100"/>
      <c r="K659" s="100"/>
      <c r="L659" s="101"/>
      <c r="M659" s="102"/>
      <c r="N659" s="102"/>
      <c r="O659" s="159" t="str">
        <f t="shared" si="30"/>
        <v/>
      </c>
      <c r="P659" s="160" t="str">
        <f>IF(M659&lt;&gt;"",IF(M659&gt;='Bitni podaci'!$B$2,IF(M659&lt;'Bitni podaci'!$C$2,1,2),0),"")</f>
        <v/>
      </c>
      <c r="Q659" s="103"/>
      <c r="R659" s="159" t="str">
        <f t="shared" si="31"/>
        <v/>
      </c>
      <c r="S659" s="115"/>
      <c r="T659" s="154" t="str">
        <f>IF(AND(S659&lt;&gt;"",ISNUMBER(S659)),IF(S659&lt;='Bitni podaci'!$B$1,1,0),"")</f>
        <v/>
      </c>
      <c r="U659" s="165" t="str">
        <f t="shared" si="32"/>
        <v/>
      </c>
    </row>
    <row r="660" spans="1:21" ht="21.95" customHeight="1" x14ac:dyDescent="0.2">
      <c r="A660" s="181" t="str">
        <f>IF(B660&lt;&gt;"",ROWS($A$13:A660)-COUNTBLANK($A$13:A659),"")</f>
        <v/>
      </c>
      <c r="B660" s="97"/>
      <c r="C660" s="97"/>
      <c r="D660" s="97"/>
      <c r="E660" s="98"/>
      <c r="F660" s="99"/>
      <c r="G660" s="100"/>
      <c r="H660" s="100"/>
      <c r="I660" s="100"/>
      <c r="J660" s="100"/>
      <c r="K660" s="100"/>
      <c r="L660" s="101"/>
      <c r="M660" s="102"/>
      <c r="N660" s="102"/>
      <c r="O660" s="159" t="str">
        <f t="shared" si="30"/>
        <v/>
      </c>
      <c r="P660" s="160" t="str">
        <f>IF(M660&lt;&gt;"",IF(M660&gt;='Bitni podaci'!$B$2,IF(M660&lt;'Bitni podaci'!$C$2,1,2),0),"")</f>
        <v/>
      </c>
      <c r="Q660" s="103"/>
      <c r="R660" s="159" t="str">
        <f t="shared" si="31"/>
        <v/>
      </c>
      <c r="S660" s="115"/>
      <c r="T660" s="154" t="str">
        <f>IF(AND(S660&lt;&gt;"",ISNUMBER(S660)),IF(S660&lt;='Bitni podaci'!$B$1,1,0),"")</f>
        <v/>
      </c>
      <c r="U660" s="165" t="str">
        <f t="shared" si="32"/>
        <v/>
      </c>
    </row>
    <row r="661" spans="1:21" ht="21.95" customHeight="1" x14ac:dyDescent="0.2">
      <c r="A661" s="181" t="str">
        <f>IF(B661&lt;&gt;"",ROWS($A$13:A661)-COUNTBLANK($A$13:A660),"")</f>
        <v/>
      </c>
      <c r="B661" s="97"/>
      <c r="C661" s="97"/>
      <c r="D661" s="97"/>
      <c r="E661" s="98"/>
      <c r="F661" s="99"/>
      <c r="G661" s="100"/>
      <c r="H661" s="100"/>
      <c r="I661" s="100"/>
      <c r="J661" s="100"/>
      <c r="K661" s="100"/>
      <c r="L661" s="101"/>
      <c r="M661" s="102"/>
      <c r="N661" s="102"/>
      <c r="O661" s="159" t="str">
        <f t="shared" si="30"/>
        <v/>
      </c>
      <c r="P661" s="160" t="str">
        <f>IF(M661&lt;&gt;"",IF(M661&gt;='Bitni podaci'!$B$2,IF(M661&lt;'Bitni podaci'!$C$2,1,2),0),"")</f>
        <v/>
      </c>
      <c r="Q661" s="103"/>
      <c r="R661" s="159" t="str">
        <f t="shared" si="31"/>
        <v/>
      </c>
      <c r="S661" s="115"/>
      <c r="T661" s="154" t="str">
        <f>IF(AND(S661&lt;&gt;"",ISNUMBER(S661)),IF(S661&lt;='Bitni podaci'!$B$1,1,0),"")</f>
        <v/>
      </c>
      <c r="U661" s="165" t="str">
        <f t="shared" si="32"/>
        <v/>
      </c>
    </row>
    <row r="662" spans="1:21" ht="21.95" customHeight="1" x14ac:dyDescent="0.2">
      <c r="A662" s="181" t="str">
        <f>IF(B662&lt;&gt;"",ROWS($A$13:A662)-COUNTBLANK($A$13:A661),"")</f>
        <v/>
      </c>
      <c r="B662" s="97"/>
      <c r="C662" s="97"/>
      <c r="D662" s="97"/>
      <c r="E662" s="98"/>
      <c r="F662" s="99"/>
      <c r="G662" s="100"/>
      <c r="H662" s="100"/>
      <c r="I662" s="100"/>
      <c r="J662" s="100"/>
      <c r="K662" s="100"/>
      <c r="L662" s="101"/>
      <c r="M662" s="102"/>
      <c r="N662" s="102"/>
      <c r="O662" s="159" t="str">
        <f t="shared" si="30"/>
        <v/>
      </c>
      <c r="P662" s="160" t="str">
        <f>IF(M662&lt;&gt;"",IF(M662&gt;='Bitni podaci'!$B$2,IF(M662&lt;'Bitni podaci'!$C$2,1,2),0),"")</f>
        <v/>
      </c>
      <c r="Q662" s="103"/>
      <c r="R662" s="159" t="str">
        <f t="shared" si="31"/>
        <v/>
      </c>
      <c r="S662" s="115"/>
      <c r="T662" s="154" t="str">
        <f>IF(AND(S662&lt;&gt;"",ISNUMBER(S662)),IF(S662&lt;='Bitni podaci'!$B$1,1,0),"")</f>
        <v/>
      </c>
      <c r="U662" s="165" t="str">
        <f t="shared" si="32"/>
        <v/>
      </c>
    </row>
    <row r="663" spans="1:21" ht="21.95" customHeight="1" x14ac:dyDescent="0.2">
      <c r="A663" s="181" t="str">
        <f>IF(B663&lt;&gt;"",ROWS($A$13:A663)-COUNTBLANK($A$13:A662),"")</f>
        <v/>
      </c>
      <c r="B663" s="97"/>
      <c r="C663" s="97"/>
      <c r="D663" s="97"/>
      <c r="E663" s="98"/>
      <c r="F663" s="99"/>
      <c r="G663" s="100"/>
      <c r="H663" s="100"/>
      <c r="I663" s="100"/>
      <c r="J663" s="100"/>
      <c r="K663" s="100"/>
      <c r="L663" s="101"/>
      <c r="M663" s="102"/>
      <c r="N663" s="102"/>
      <c r="O663" s="159" t="str">
        <f t="shared" si="30"/>
        <v/>
      </c>
      <c r="P663" s="160" t="str">
        <f>IF(M663&lt;&gt;"",IF(M663&gt;='Bitni podaci'!$B$2,IF(M663&lt;'Bitni podaci'!$C$2,1,2),0),"")</f>
        <v/>
      </c>
      <c r="Q663" s="103"/>
      <c r="R663" s="159" t="str">
        <f t="shared" si="31"/>
        <v/>
      </c>
      <c r="S663" s="115"/>
      <c r="T663" s="154" t="str">
        <f>IF(AND(S663&lt;&gt;"",ISNUMBER(S663)),IF(S663&lt;='Bitni podaci'!$B$1,1,0),"")</f>
        <v/>
      </c>
      <c r="U663" s="165" t="str">
        <f t="shared" si="32"/>
        <v/>
      </c>
    </row>
    <row r="664" spans="1:21" ht="21.95" customHeight="1" x14ac:dyDescent="0.2">
      <c r="A664" s="181" t="str">
        <f>IF(B664&lt;&gt;"",ROWS($A$13:A664)-COUNTBLANK($A$13:A663),"")</f>
        <v/>
      </c>
      <c r="B664" s="97"/>
      <c r="C664" s="97"/>
      <c r="D664" s="97"/>
      <c r="E664" s="98"/>
      <c r="F664" s="99"/>
      <c r="G664" s="100"/>
      <c r="H664" s="100"/>
      <c r="I664" s="100"/>
      <c r="J664" s="100"/>
      <c r="K664" s="100"/>
      <c r="L664" s="101"/>
      <c r="M664" s="102"/>
      <c r="N664" s="102"/>
      <c r="O664" s="159" t="str">
        <f t="shared" si="30"/>
        <v/>
      </c>
      <c r="P664" s="160" t="str">
        <f>IF(M664&lt;&gt;"",IF(M664&gt;='Bitni podaci'!$B$2,IF(M664&lt;'Bitni podaci'!$C$2,1,2),0),"")</f>
        <v/>
      </c>
      <c r="Q664" s="103"/>
      <c r="R664" s="159" t="str">
        <f t="shared" si="31"/>
        <v/>
      </c>
      <c r="S664" s="115"/>
      <c r="T664" s="154" t="str">
        <f>IF(AND(S664&lt;&gt;"",ISNUMBER(S664)),IF(S664&lt;='Bitni podaci'!$B$1,1,0),"")</f>
        <v/>
      </c>
      <c r="U664" s="165" t="str">
        <f t="shared" si="32"/>
        <v/>
      </c>
    </row>
    <row r="665" spans="1:21" ht="21.95" customHeight="1" x14ac:dyDescent="0.2">
      <c r="A665" s="181" t="str">
        <f>IF(B665&lt;&gt;"",ROWS($A$13:A665)-COUNTBLANK($A$13:A664),"")</f>
        <v/>
      </c>
      <c r="B665" s="97"/>
      <c r="C665" s="97"/>
      <c r="D665" s="97"/>
      <c r="E665" s="98"/>
      <c r="F665" s="99"/>
      <c r="G665" s="100"/>
      <c r="H665" s="100"/>
      <c r="I665" s="100"/>
      <c r="J665" s="100"/>
      <c r="K665" s="100"/>
      <c r="L665" s="101"/>
      <c r="M665" s="102"/>
      <c r="N665" s="102"/>
      <c r="O665" s="159" t="str">
        <f t="shared" si="30"/>
        <v/>
      </c>
      <c r="P665" s="160" t="str">
        <f>IF(M665&lt;&gt;"",IF(M665&gt;='Bitni podaci'!$B$2,IF(M665&lt;'Bitni podaci'!$C$2,1,2),0),"")</f>
        <v/>
      </c>
      <c r="Q665" s="103"/>
      <c r="R665" s="159" t="str">
        <f t="shared" si="31"/>
        <v/>
      </c>
      <c r="S665" s="115"/>
      <c r="T665" s="154" t="str">
        <f>IF(AND(S665&lt;&gt;"",ISNUMBER(S665)),IF(S665&lt;='Bitni podaci'!$B$1,1,0),"")</f>
        <v/>
      </c>
      <c r="U665" s="165" t="str">
        <f t="shared" si="32"/>
        <v/>
      </c>
    </row>
    <row r="666" spans="1:21" ht="21.95" customHeight="1" x14ac:dyDescent="0.2">
      <c r="A666" s="181" t="str">
        <f>IF(B666&lt;&gt;"",ROWS($A$13:A666)-COUNTBLANK($A$13:A665),"")</f>
        <v/>
      </c>
      <c r="B666" s="97"/>
      <c r="C666" s="97"/>
      <c r="D666" s="97"/>
      <c r="E666" s="98"/>
      <c r="F666" s="99"/>
      <c r="G666" s="100"/>
      <c r="H666" s="100"/>
      <c r="I666" s="100"/>
      <c r="J666" s="100"/>
      <c r="K666" s="100"/>
      <c r="L666" s="101"/>
      <c r="M666" s="102"/>
      <c r="N666" s="102"/>
      <c r="O666" s="159" t="str">
        <f t="shared" si="30"/>
        <v/>
      </c>
      <c r="P666" s="160" t="str">
        <f>IF(M666&lt;&gt;"",IF(M666&gt;='Bitni podaci'!$B$2,IF(M666&lt;'Bitni podaci'!$C$2,1,2),0),"")</f>
        <v/>
      </c>
      <c r="Q666" s="103"/>
      <c r="R666" s="159" t="str">
        <f t="shared" si="31"/>
        <v/>
      </c>
      <c r="S666" s="115"/>
      <c r="T666" s="154" t="str">
        <f>IF(AND(S666&lt;&gt;"",ISNUMBER(S666)),IF(S666&lt;='Bitni podaci'!$B$1,1,0),"")</f>
        <v/>
      </c>
      <c r="U666" s="165" t="str">
        <f t="shared" si="32"/>
        <v/>
      </c>
    </row>
    <row r="667" spans="1:21" ht="21.95" customHeight="1" x14ac:dyDescent="0.2">
      <c r="A667" s="181" t="str">
        <f>IF(B667&lt;&gt;"",ROWS($A$13:A667)-COUNTBLANK($A$13:A666),"")</f>
        <v/>
      </c>
      <c r="B667" s="97"/>
      <c r="C667" s="97"/>
      <c r="D667" s="97"/>
      <c r="E667" s="98"/>
      <c r="F667" s="99"/>
      <c r="G667" s="100"/>
      <c r="H667" s="100"/>
      <c r="I667" s="100"/>
      <c r="J667" s="100"/>
      <c r="K667" s="100"/>
      <c r="L667" s="101"/>
      <c r="M667" s="102"/>
      <c r="N667" s="102"/>
      <c r="O667" s="159" t="str">
        <f t="shared" si="30"/>
        <v/>
      </c>
      <c r="P667" s="160" t="str">
        <f>IF(M667&lt;&gt;"",IF(M667&gt;='Bitni podaci'!$B$2,IF(M667&lt;'Bitni podaci'!$C$2,1,2),0),"")</f>
        <v/>
      </c>
      <c r="Q667" s="103"/>
      <c r="R667" s="159" t="str">
        <f t="shared" si="31"/>
        <v/>
      </c>
      <c r="S667" s="115"/>
      <c r="T667" s="154" t="str">
        <f>IF(AND(S667&lt;&gt;"",ISNUMBER(S667)),IF(S667&lt;='Bitni podaci'!$B$1,1,0),"")</f>
        <v/>
      </c>
      <c r="U667" s="165" t="str">
        <f t="shared" si="32"/>
        <v/>
      </c>
    </row>
    <row r="668" spans="1:21" ht="21.95" customHeight="1" x14ac:dyDescent="0.2">
      <c r="A668" s="181" t="str">
        <f>IF(B668&lt;&gt;"",ROWS($A$13:A668)-COUNTBLANK($A$13:A667),"")</f>
        <v/>
      </c>
      <c r="B668" s="97"/>
      <c r="C668" s="97"/>
      <c r="D668" s="97"/>
      <c r="E668" s="98"/>
      <c r="F668" s="99"/>
      <c r="G668" s="100"/>
      <c r="H668" s="100"/>
      <c r="I668" s="100"/>
      <c r="J668" s="100"/>
      <c r="K668" s="100"/>
      <c r="L668" s="101"/>
      <c r="M668" s="102"/>
      <c r="N668" s="102"/>
      <c r="O668" s="159" t="str">
        <f t="shared" si="30"/>
        <v/>
      </c>
      <c r="P668" s="160" t="str">
        <f>IF(M668&lt;&gt;"",IF(M668&gt;='Bitni podaci'!$B$2,IF(M668&lt;'Bitni podaci'!$C$2,1,2),0),"")</f>
        <v/>
      </c>
      <c r="Q668" s="103"/>
      <c r="R668" s="159" t="str">
        <f t="shared" si="31"/>
        <v/>
      </c>
      <c r="S668" s="115"/>
      <c r="T668" s="154" t="str">
        <f>IF(AND(S668&lt;&gt;"",ISNUMBER(S668)),IF(S668&lt;='Bitni podaci'!$B$1,1,0),"")</f>
        <v/>
      </c>
      <c r="U668" s="165" t="str">
        <f t="shared" si="32"/>
        <v/>
      </c>
    </row>
    <row r="669" spans="1:21" ht="21.95" customHeight="1" x14ac:dyDescent="0.2">
      <c r="A669" s="181" t="str">
        <f>IF(B669&lt;&gt;"",ROWS($A$13:A669)-COUNTBLANK($A$13:A668),"")</f>
        <v/>
      </c>
      <c r="B669" s="97"/>
      <c r="C669" s="97"/>
      <c r="D669" s="97"/>
      <c r="E669" s="98"/>
      <c r="F669" s="99"/>
      <c r="G669" s="100"/>
      <c r="H669" s="100"/>
      <c r="I669" s="100"/>
      <c r="J669" s="100"/>
      <c r="K669" s="100"/>
      <c r="L669" s="101"/>
      <c r="M669" s="102"/>
      <c r="N669" s="102"/>
      <c r="O669" s="159" t="str">
        <f t="shared" si="30"/>
        <v/>
      </c>
      <c r="P669" s="160" t="str">
        <f>IF(M669&lt;&gt;"",IF(M669&gt;='Bitni podaci'!$B$2,IF(M669&lt;'Bitni podaci'!$C$2,1,2),0),"")</f>
        <v/>
      </c>
      <c r="Q669" s="103"/>
      <c r="R669" s="159" t="str">
        <f t="shared" si="31"/>
        <v/>
      </c>
      <c r="S669" s="115"/>
      <c r="T669" s="154" t="str">
        <f>IF(AND(S669&lt;&gt;"",ISNUMBER(S669)),IF(S669&lt;='Bitni podaci'!$B$1,1,0),"")</f>
        <v/>
      </c>
      <c r="U669" s="165" t="str">
        <f t="shared" si="32"/>
        <v/>
      </c>
    </row>
    <row r="670" spans="1:21" ht="21.95" customHeight="1" x14ac:dyDescent="0.2">
      <c r="A670" s="181" t="str">
        <f>IF(B670&lt;&gt;"",ROWS($A$13:A670)-COUNTBLANK($A$13:A669),"")</f>
        <v/>
      </c>
      <c r="B670" s="97"/>
      <c r="C670" s="97"/>
      <c r="D670" s="97"/>
      <c r="E670" s="98"/>
      <c r="F670" s="99"/>
      <c r="G670" s="100"/>
      <c r="H670" s="100"/>
      <c r="I670" s="100"/>
      <c r="J670" s="100"/>
      <c r="K670" s="100"/>
      <c r="L670" s="101"/>
      <c r="M670" s="102"/>
      <c r="N670" s="102"/>
      <c r="O670" s="159" t="str">
        <f t="shared" si="30"/>
        <v/>
      </c>
      <c r="P670" s="160" t="str">
        <f>IF(M670&lt;&gt;"",IF(M670&gt;='Bitni podaci'!$B$2,IF(M670&lt;'Bitni podaci'!$C$2,1,2),0),"")</f>
        <v/>
      </c>
      <c r="Q670" s="103"/>
      <c r="R670" s="159" t="str">
        <f t="shared" si="31"/>
        <v/>
      </c>
      <c r="S670" s="115"/>
      <c r="T670" s="154" t="str">
        <f>IF(AND(S670&lt;&gt;"",ISNUMBER(S670)),IF(S670&lt;='Bitni podaci'!$B$1,1,0),"")</f>
        <v/>
      </c>
      <c r="U670" s="165" t="str">
        <f t="shared" si="32"/>
        <v/>
      </c>
    </row>
    <row r="671" spans="1:21" ht="21.95" customHeight="1" x14ac:dyDescent="0.2">
      <c r="A671" s="181" t="str">
        <f>IF(B671&lt;&gt;"",ROWS($A$13:A671)-COUNTBLANK($A$13:A670),"")</f>
        <v/>
      </c>
      <c r="B671" s="97"/>
      <c r="C671" s="97"/>
      <c r="D671" s="97"/>
      <c r="E671" s="98"/>
      <c r="F671" s="99"/>
      <c r="G671" s="100"/>
      <c r="H671" s="100"/>
      <c r="I671" s="100"/>
      <c r="J671" s="100"/>
      <c r="K671" s="100"/>
      <c r="L671" s="101"/>
      <c r="M671" s="102"/>
      <c r="N671" s="102"/>
      <c r="O671" s="159" t="str">
        <f t="shared" si="30"/>
        <v/>
      </c>
      <c r="P671" s="160" t="str">
        <f>IF(M671&lt;&gt;"",IF(M671&gt;='Bitni podaci'!$B$2,IF(M671&lt;'Bitni podaci'!$C$2,1,2),0),"")</f>
        <v/>
      </c>
      <c r="Q671" s="103"/>
      <c r="R671" s="159" t="str">
        <f t="shared" si="31"/>
        <v/>
      </c>
      <c r="S671" s="115"/>
      <c r="T671" s="154" t="str">
        <f>IF(AND(S671&lt;&gt;"",ISNUMBER(S671)),IF(S671&lt;='Bitni podaci'!$B$1,1,0),"")</f>
        <v/>
      </c>
      <c r="U671" s="165" t="str">
        <f t="shared" si="32"/>
        <v/>
      </c>
    </row>
    <row r="672" spans="1:21" ht="21.95" customHeight="1" x14ac:dyDescent="0.2">
      <c r="A672" s="181" t="str">
        <f>IF(B672&lt;&gt;"",ROWS($A$13:A672)-COUNTBLANK($A$13:A671),"")</f>
        <v/>
      </c>
      <c r="B672" s="97"/>
      <c r="C672" s="97"/>
      <c r="D672" s="97"/>
      <c r="E672" s="98"/>
      <c r="F672" s="99"/>
      <c r="G672" s="100"/>
      <c r="H672" s="100"/>
      <c r="I672" s="100"/>
      <c r="J672" s="100"/>
      <c r="K672" s="100"/>
      <c r="L672" s="101"/>
      <c r="M672" s="102"/>
      <c r="N672" s="102"/>
      <c r="O672" s="159" t="str">
        <f t="shared" si="30"/>
        <v/>
      </c>
      <c r="P672" s="160" t="str">
        <f>IF(M672&lt;&gt;"",IF(M672&gt;='Bitni podaci'!$B$2,IF(M672&lt;'Bitni podaci'!$C$2,1,2),0),"")</f>
        <v/>
      </c>
      <c r="Q672" s="103"/>
      <c r="R672" s="159" t="str">
        <f t="shared" si="31"/>
        <v/>
      </c>
      <c r="S672" s="115"/>
      <c r="T672" s="154" t="str">
        <f>IF(AND(S672&lt;&gt;"",ISNUMBER(S672)),IF(S672&lt;='Bitni podaci'!$B$1,1,0),"")</f>
        <v/>
      </c>
      <c r="U672" s="165" t="str">
        <f t="shared" si="32"/>
        <v/>
      </c>
    </row>
    <row r="673" spans="1:21" ht="21.95" customHeight="1" x14ac:dyDescent="0.2">
      <c r="A673" s="181" t="str">
        <f>IF(B673&lt;&gt;"",ROWS($A$13:A673)-COUNTBLANK($A$13:A672),"")</f>
        <v/>
      </c>
      <c r="B673" s="97"/>
      <c r="C673" s="97"/>
      <c r="D673" s="97"/>
      <c r="E673" s="98"/>
      <c r="F673" s="99"/>
      <c r="G673" s="100"/>
      <c r="H673" s="100"/>
      <c r="I673" s="100"/>
      <c r="J673" s="100"/>
      <c r="K673" s="100"/>
      <c r="L673" s="101"/>
      <c r="M673" s="102"/>
      <c r="N673" s="102"/>
      <c r="O673" s="159" t="str">
        <f t="shared" si="30"/>
        <v/>
      </c>
      <c r="P673" s="160" t="str">
        <f>IF(M673&lt;&gt;"",IF(M673&gt;='Bitni podaci'!$B$2,IF(M673&lt;'Bitni podaci'!$C$2,1,2),0),"")</f>
        <v/>
      </c>
      <c r="Q673" s="103"/>
      <c r="R673" s="159" t="str">
        <f t="shared" si="31"/>
        <v/>
      </c>
      <c r="S673" s="115"/>
      <c r="T673" s="154" t="str">
        <f>IF(AND(S673&lt;&gt;"",ISNUMBER(S673)),IF(S673&lt;='Bitni podaci'!$B$1,1,0),"")</f>
        <v/>
      </c>
      <c r="U673" s="165" t="str">
        <f t="shared" si="32"/>
        <v/>
      </c>
    </row>
    <row r="674" spans="1:21" ht="21.95" customHeight="1" x14ac:dyDescent="0.2">
      <c r="A674" s="181" t="str">
        <f>IF(B674&lt;&gt;"",ROWS($A$13:A674)-COUNTBLANK($A$13:A673),"")</f>
        <v/>
      </c>
      <c r="B674" s="97"/>
      <c r="C674" s="97"/>
      <c r="D674" s="97"/>
      <c r="E674" s="98"/>
      <c r="F674" s="99"/>
      <c r="G674" s="100"/>
      <c r="H674" s="100"/>
      <c r="I674" s="100"/>
      <c r="J674" s="100"/>
      <c r="K674" s="100"/>
      <c r="L674" s="101"/>
      <c r="M674" s="102"/>
      <c r="N674" s="102"/>
      <c r="O674" s="159" t="str">
        <f t="shared" si="30"/>
        <v/>
      </c>
      <c r="P674" s="160" t="str">
        <f>IF(M674&lt;&gt;"",IF(M674&gt;='Bitni podaci'!$B$2,IF(M674&lt;'Bitni podaci'!$C$2,1,2),0),"")</f>
        <v/>
      </c>
      <c r="Q674" s="103"/>
      <c r="R674" s="159" t="str">
        <f t="shared" si="31"/>
        <v/>
      </c>
      <c r="S674" s="115"/>
      <c r="T674" s="154" t="str">
        <f>IF(AND(S674&lt;&gt;"",ISNUMBER(S674)),IF(S674&lt;='Bitni podaci'!$B$1,1,0),"")</f>
        <v/>
      </c>
      <c r="U674" s="165" t="str">
        <f t="shared" si="32"/>
        <v/>
      </c>
    </row>
    <row r="675" spans="1:21" ht="21.95" customHeight="1" x14ac:dyDescent="0.2">
      <c r="A675" s="181" t="str">
        <f>IF(B675&lt;&gt;"",ROWS($A$13:A675)-COUNTBLANK($A$13:A674),"")</f>
        <v/>
      </c>
      <c r="B675" s="97"/>
      <c r="C675" s="97"/>
      <c r="D675" s="97"/>
      <c r="E675" s="98"/>
      <c r="F675" s="99"/>
      <c r="G675" s="100"/>
      <c r="H675" s="100"/>
      <c r="I675" s="100"/>
      <c r="J675" s="100"/>
      <c r="K675" s="100"/>
      <c r="L675" s="101"/>
      <c r="M675" s="102"/>
      <c r="N675" s="102"/>
      <c r="O675" s="159" t="str">
        <f t="shared" si="30"/>
        <v/>
      </c>
      <c r="P675" s="160" t="str">
        <f>IF(M675&lt;&gt;"",IF(M675&gt;='Bitni podaci'!$B$2,IF(M675&lt;'Bitni podaci'!$C$2,1,2),0),"")</f>
        <v/>
      </c>
      <c r="Q675" s="103"/>
      <c r="R675" s="159" t="str">
        <f t="shared" si="31"/>
        <v/>
      </c>
      <c r="S675" s="115"/>
      <c r="T675" s="154" t="str">
        <f>IF(AND(S675&lt;&gt;"",ISNUMBER(S675)),IF(S675&lt;='Bitni podaci'!$B$1,1,0),"")</f>
        <v/>
      </c>
      <c r="U675" s="165" t="str">
        <f t="shared" si="32"/>
        <v/>
      </c>
    </row>
    <row r="676" spans="1:21" ht="21.95" customHeight="1" x14ac:dyDescent="0.2">
      <c r="A676" s="181" t="str">
        <f>IF(B676&lt;&gt;"",ROWS($A$13:A676)-COUNTBLANK($A$13:A675),"")</f>
        <v/>
      </c>
      <c r="B676" s="97"/>
      <c r="C676" s="97"/>
      <c r="D676" s="97"/>
      <c r="E676" s="98"/>
      <c r="F676" s="99"/>
      <c r="G676" s="100"/>
      <c r="H676" s="100"/>
      <c r="I676" s="100"/>
      <c r="J676" s="100"/>
      <c r="K676" s="100"/>
      <c r="L676" s="101"/>
      <c r="M676" s="102"/>
      <c r="N676" s="102"/>
      <c r="O676" s="159" t="str">
        <f t="shared" si="30"/>
        <v/>
      </c>
      <c r="P676" s="160" t="str">
        <f>IF(M676&lt;&gt;"",IF(M676&gt;='Bitni podaci'!$B$2,IF(M676&lt;'Bitni podaci'!$C$2,1,2),0),"")</f>
        <v/>
      </c>
      <c r="Q676" s="103"/>
      <c r="R676" s="159" t="str">
        <f t="shared" si="31"/>
        <v/>
      </c>
      <c r="S676" s="115"/>
      <c r="T676" s="154" t="str">
        <f>IF(AND(S676&lt;&gt;"",ISNUMBER(S676)),IF(S676&lt;='Bitni podaci'!$B$1,1,0),"")</f>
        <v/>
      </c>
      <c r="U676" s="165" t="str">
        <f t="shared" si="32"/>
        <v/>
      </c>
    </row>
    <row r="677" spans="1:21" ht="21.95" customHeight="1" x14ac:dyDescent="0.2">
      <c r="A677" s="181" t="str">
        <f>IF(B677&lt;&gt;"",ROWS($A$13:A677)-COUNTBLANK($A$13:A676),"")</f>
        <v/>
      </c>
      <c r="B677" s="97"/>
      <c r="C677" s="97"/>
      <c r="D677" s="97"/>
      <c r="E677" s="98"/>
      <c r="F677" s="99"/>
      <c r="G677" s="100"/>
      <c r="H677" s="100"/>
      <c r="I677" s="100"/>
      <c r="J677" s="100"/>
      <c r="K677" s="100"/>
      <c r="L677" s="101"/>
      <c r="M677" s="102"/>
      <c r="N677" s="102"/>
      <c r="O677" s="159" t="str">
        <f t="shared" si="30"/>
        <v/>
      </c>
      <c r="P677" s="160" t="str">
        <f>IF(M677&lt;&gt;"",IF(M677&gt;='Bitni podaci'!$B$2,IF(M677&lt;'Bitni podaci'!$C$2,1,2),0),"")</f>
        <v/>
      </c>
      <c r="Q677" s="103"/>
      <c r="R677" s="159" t="str">
        <f t="shared" si="31"/>
        <v/>
      </c>
      <c r="S677" s="115"/>
      <c r="T677" s="154" t="str">
        <f>IF(AND(S677&lt;&gt;"",ISNUMBER(S677)),IF(S677&lt;='Bitni podaci'!$B$1,1,0),"")</f>
        <v/>
      </c>
      <c r="U677" s="165" t="str">
        <f t="shared" si="32"/>
        <v/>
      </c>
    </row>
    <row r="678" spans="1:21" ht="21.95" customHeight="1" x14ac:dyDescent="0.2">
      <c r="A678" s="181" t="str">
        <f>IF(B678&lt;&gt;"",ROWS($A$13:A678)-COUNTBLANK($A$13:A677),"")</f>
        <v/>
      </c>
      <c r="B678" s="97"/>
      <c r="C678" s="97"/>
      <c r="D678" s="97"/>
      <c r="E678" s="98"/>
      <c r="F678" s="99"/>
      <c r="G678" s="100"/>
      <c r="H678" s="100"/>
      <c r="I678" s="100"/>
      <c r="J678" s="100"/>
      <c r="K678" s="100"/>
      <c r="L678" s="101"/>
      <c r="M678" s="102"/>
      <c r="N678" s="102"/>
      <c r="O678" s="159" t="str">
        <f t="shared" si="30"/>
        <v/>
      </c>
      <c r="P678" s="160" t="str">
        <f>IF(M678&lt;&gt;"",IF(M678&gt;='Bitni podaci'!$B$2,IF(M678&lt;'Bitni podaci'!$C$2,1,2),0),"")</f>
        <v/>
      </c>
      <c r="Q678" s="103"/>
      <c r="R678" s="159" t="str">
        <f t="shared" si="31"/>
        <v/>
      </c>
      <c r="S678" s="115"/>
      <c r="T678" s="154" t="str">
        <f>IF(AND(S678&lt;&gt;"",ISNUMBER(S678)),IF(S678&lt;='Bitni podaci'!$B$1,1,0),"")</f>
        <v/>
      </c>
      <c r="U678" s="165" t="str">
        <f t="shared" si="32"/>
        <v/>
      </c>
    </row>
    <row r="679" spans="1:21" ht="21.95" customHeight="1" x14ac:dyDescent="0.2">
      <c r="A679" s="181" t="str">
        <f>IF(B679&lt;&gt;"",ROWS($A$13:A679)-COUNTBLANK($A$13:A678),"")</f>
        <v/>
      </c>
      <c r="B679" s="97"/>
      <c r="C679" s="97"/>
      <c r="D679" s="97"/>
      <c r="E679" s="98"/>
      <c r="F679" s="99"/>
      <c r="G679" s="100"/>
      <c r="H679" s="100"/>
      <c r="I679" s="100"/>
      <c r="J679" s="100"/>
      <c r="K679" s="100"/>
      <c r="L679" s="101"/>
      <c r="M679" s="102"/>
      <c r="N679" s="102"/>
      <c r="O679" s="159" t="str">
        <f t="shared" si="30"/>
        <v/>
      </c>
      <c r="P679" s="160" t="str">
        <f>IF(M679&lt;&gt;"",IF(M679&gt;='Bitni podaci'!$B$2,IF(M679&lt;'Bitni podaci'!$C$2,1,2),0),"")</f>
        <v/>
      </c>
      <c r="Q679" s="103"/>
      <c r="R679" s="159" t="str">
        <f t="shared" si="31"/>
        <v/>
      </c>
      <c r="S679" s="115"/>
      <c r="T679" s="154" t="str">
        <f>IF(AND(S679&lt;&gt;"",ISNUMBER(S679)),IF(S679&lt;='Bitni podaci'!$B$1,1,0),"")</f>
        <v/>
      </c>
      <c r="U679" s="165" t="str">
        <f t="shared" si="32"/>
        <v/>
      </c>
    </row>
    <row r="680" spans="1:21" ht="21.95" customHeight="1" x14ac:dyDescent="0.2">
      <c r="A680" s="181" t="str">
        <f>IF(B680&lt;&gt;"",ROWS($A$13:A680)-COUNTBLANK($A$13:A679),"")</f>
        <v/>
      </c>
      <c r="B680" s="97"/>
      <c r="C680" s="97"/>
      <c r="D680" s="97"/>
      <c r="E680" s="98"/>
      <c r="F680" s="99"/>
      <c r="G680" s="100"/>
      <c r="H680" s="100"/>
      <c r="I680" s="100"/>
      <c r="J680" s="100"/>
      <c r="K680" s="100"/>
      <c r="L680" s="101"/>
      <c r="M680" s="102"/>
      <c r="N680" s="102"/>
      <c r="O680" s="159" t="str">
        <f t="shared" si="30"/>
        <v/>
      </c>
      <c r="P680" s="160" t="str">
        <f>IF(M680&lt;&gt;"",IF(M680&gt;='Bitni podaci'!$B$2,IF(M680&lt;'Bitni podaci'!$C$2,1,2),0),"")</f>
        <v/>
      </c>
      <c r="Q680" s="103"/>
      <c r="R680" s="159" t="str">
        <f t="shared" si="31"/>
        <v/>
      </c>
      <c r="S680" s="115"/>
      <c r="T680" s="154" t="str">
        <f>IF(AND(S680&lt;&gt;"",ISNUMBER(S680)),IF(S680&lt;='Bitni podaci'!$B$1,1,0),"")</f>
        <v/>
      </c>
      <c r="U680" s="165" t="str">
        <f t="shared" si="32"/>
        <v/>
      </c>
    </row>
    <row r="681" spans="1:21" ht="21.95" customHeight="1" x14ac:dyDescent="0.2">
      <c r="A681" s="181" t="str">
        <f>IF(B681&lt;&gt;"",ROWS($A$13:A681)-COUNTBLANK($A$13:A680),"")</f>
        <v/>
      </c>
      <c r="B681" s="97"/>
      <c r="C681" s="97"/>
      <c r="D681" s="97"/>
      <c r="E681" s="98"/>
      <c r="F681" s="99"/>
      <c r="G681" s="100"/>
      <c r="H681" s="100"/>
      <c r="I681" s="100"/>
      <c r="J681" s="100"/>
      <c r="K681" s="100"/>
      <c r="L681" s="101"/>
      <c r="M681" s="102"/>
      <c r="N681" s="102"/>
      <c r="O681" s="159" t="str">
        <f t="shared" si="30"/>
        <v/>
      </c>
      <c r="P681" s="160" t="str">
        <f>IF(M681&lt;&gt;"",IF(M681&gt;='Bitni podaci'!$B$2,IF(M681&lt;'Bitni podaci'!$C$2,1,2),0),"")</f>
        <v/>
      </c>
      <c r="Q681" s="103"/>
      <c r="R681" s="159" t="str">
        <f t="shared" si="31"/>
        <v/>
      </c>
      <c r="S681" s="115"/>
      <c r="T681" s="154" t="str">
        <f>IF(AND(S681&lt;&gt;"",ISNUMBER(S681)),IF(S681&lt;='Bitni podaci'!$B$1,1,0),"")</f>
        <v/>
      </c>
      <c r="U681" s="165" t="str">
        <f t="shared" si="32"/>
        <v/>
      </c>
    </row>
    <row r="682" spans="1:21" ht="21.95" customHeight="1" x14ac:dyDescent="0.2">
      <c r="A682" s="181" t="str">
        <f>IF(B682&lt;&gt;"",ROWS($A$13:A682)-COUNTBLANK($A$13:A681),"")</f>
        <v/>
      </c>
      <c r="B682" s="97"/>
      <c r="C682" s="97"/>
      <c r="D682" s="97"/>
      <c r="E682" s="98"/>
      <c r="F682" s="99"/>
      <c r="G682" s="100"/>
      <c r="H682" s="100"/>
      <c r="I682" s="100"/>
      <c r="J682" s="100"/>
      <c r="K682" s="100"/>
      <c r="L682" s="101"/>
      <c r="M682" s="102"/>
      <c r="N682" s="102"/>
      <c r="O682" s="159" t="str">
        <f t="shared" si="30"/>
        <v/>
      </c>
      <c r="P682" s="160" t="str">
        <f>IF(M682&lt;&gt;"",IF(M682&gt;='Bitni podaci'!$B$2,IF(M682&lt;'Bitni podaci'!$C$2,1,2),0),"")</f>
        <v/>
      </c>
      <c r="Q682" s="103"/>
      <c r="R682" s="159" t="str">
        <f t="shared" si="31"/>
        <v/>
      </c>
      <c r="S682" s="115"/>
      <c r="T682" s="154" t="str">
        <f>IF(AND(S682&lt;&gt;"",ISNUMBER(S682)),IF(S682&lt;='Bitni podaci'!$B$1,1,0),"")</f>
        <v/>
      </c>
      <c r="U682" s="165" t="str">
        <f t="shared" si="32"/>
        <v/>
      </c>
    </row>
    <row r="683" spans="1:21" ht="21.95" customHeight="1" x14ac:dyDescent="0.2">
      <c r="A683" s="181" t="str">
        <f>IF(B683&lt;&gt;"",ROWS($A$13:A683)-COUNTBLANK($A$13:A682),"")</f>
        <v/>
      </c>
      <c r="B683" s="97"/>
      <c r="C683" s="97"/>
      <c r="D683" s="97"/>
      <c r="E683" s="98"/>
      <c r="F683" s="99"/>
      <c r="G683" s="100"/>
      <c r="H683" s="100"/>
      <c r="I683" s="100"/>
      <c r="J683" s="100"/>
      <c r="K683" s="100"/>
      <c r="L683" s="101"/>
      <c r="M683" s="102"/>
      <c r="N683" s="102"/>
      <c r="O683" s="159" t="str">
        <f t="shared" si="30"/>
        <v/>
      </c>
      <c r="P683" s="160" t="str">
        <f>IF(M683&lt;&gt;"",IF(M683&gt;='Bitni podaci'!$B$2,IF(M683&lt;'Bitni podaci'!$C$2,1,2),0),"")</f>
        <v/>
      </c>
      <c r="Q683" s="103"/>
      <c r="R683" s="159" t="str">
        <f t="shared" si="31"/>
        <v/>
      </c>
      <c r="S683" s="115"/>
      <c r="T683" s="154" t="str">
        <f>IF(AND(S683&lt;&gt;"",ISNUMBER(S683)),IF(S683&lt;='Bitni podaci'!$B$1,1,0),"")</f>
        <v/>
      </c>
      <c r="U683" s="165" t="str">
        <f t="shared" si="32"/>
        <v/>
      </c>
    </row>
    <row r="684" spans="1:21" ht="21.95" customHeight="1" x14ac:dyDescent="0.2">
      <c r="A684" s="181" t="str">
        <f>IF(B684&lt;&gt;"",ROWS($A$13:A684)-COUNTBLANK($A$13:A683),"")</f>
        <v/>
      </c>
      <c r="B684" s="97"/>
      <c r="C684" s="97"/>
      <c r="D684" s="97"/>
      <c r="E684" s="98"/>
      <c r="F684" s="99"/>
      <c r="G684" s="100"/>
      <c r="H684" s="100"/>
      <c r="I684" s="100"/>
      <c r="J684" s="100"/>
      <c r="K684" s="100"/>
      <c r="L684" s="101"/>
      <c r="M684" s="102"/>
      <c r="N684" s="102"/>
      <c r="O684" s="159" t="str">
        <f t="shared" si="30"/>
        <v/>
      </c>
      <c r="P684" s="160" t="str">
        <f>IF(M684&lt;&gt;"",IF(M684&gt;='Bitni podaci'!$B$2,IF(M684&lt;'Bitni podaci'!$C$2,1,2),0),"")</f>
        <v/>
      </c>
      <c r="Q684" s="103"/>
      <c r="R684" s="159" t="str">
        <f t="shared" si="31"/>
        <v/>
      </c>
      <c r="S684" s="115"/>
      <c r="T684" s="154" t="str">
        <f>IF(AND(S684&lt;&gt;"",ISNUMBER(S684)),IF(S684&lt;='Bitni podaci'!$B$1,1,0),"")</f>
        <v/>
      </c>
      <c r="U684" s="165" t="str">
        <f t="shared" si="32"/>
        <v/>
      </c>
    </row>
    <row r="685" spans="1:21" ht="21.95" customHeight="1" x14ac:dyDescent="0.2">
      <c r="A685" s="181" t="str">
        <f>IF(B685&lt;&gt;"",ROWS($A$13:A685)-COUNTBLANK($A$13:A684),"")</f>
        <v/>
      </c>
      <c r="B685" s="97"/>
      <c r="C685" s="97"/>
      <c r="D685" s="97"/>
      <c r="E685" s="98"/>
      <c r="F685" s="99"/>
      <c r="G685" s="100"/>
      <c r="H685" s="100"/>
      <c r="I685" s="100"/>
      <c r="J685" s="100"/>
      <c r="K685" s="100"/>
      <c r="L685" s="101"/>
      <c r="M685" s="102"/>
      <c r="N685" s="102"/>
      <c r="O685" s="159" t="str">
        <f t="shared" si="30"/>
        <v/>
      </c>
      <c r="P685" s="160" t="str">
        <f>IF(M685&lt;&gt;"",IF(M685&gt;='Bitni podaci'!$B$2,IF(M685&lt;'Bitni podaci'!$C$2,1,2),0),"")</f>
        <v/>
      </c>
      <c r="Q685" s="103"/>
      <c r="R685" s="159" t="str">
        <f t="shared" si="31"/>
        <v/>
      </c>
      <c r="S685" s="115"/>
      <c r="T685" s="154" t="str">
        <f>IF(AND(S685&lt;&gt;"",ISNUMBER(S685)),IF(S685&lt;='Bitni podaci'!$B$1,1,0),"")</f>
        <v/>
      </c>
      <c r="U685" s="165" t="str">
        <f t="shared" si="32"/>
        <v/>
      </c>
    </row>
    <row r="686" spans="1:21" ht="21.95" customHeight="1" x14ac:dyDescent="0.2">
      <c r="A686" s="181" t="str">
        <f>IF(B686&lt;&gt;"",ROWS($A$13:A686)-COUNTBLANK($A$13:A685),"")</f>
        <v/>
      </c>
      <c r="B686" s="97"/>
      <c r="C686" s="97"/>
      <c r="D686" s="97"/>
      <c r="E686" s="98"/>
      <c r="F686" s="99"/>
      <c r="G686" s="100"/>
      <c r="H686" s="100"/>
      <c r="I686" s="100"/>
      <c r="J686" s="100"/>
      <c r="K686" s="100"/>
      <c r="L686" s="101"/>
      <c r="M686" s="102"/>
      <c r="N686" s="102"/>
      <c r="O686" s="159" t="str">
        <f t="shared" si="30"/>
        <v/>
      </c>
      <c r="P686" s="160" t="str">
        <f>IF(M686&lt;&gt;"",IF(M686&gt;='Bitni podaci'!$B$2,IF(M686&lt;'Bitni podaci'!$C$2,1,2),0),"")</f>
        <v/>
      </c>
      <c r="Q686" s="103"/>
      <c r="R686" s="159" t="str">
        <f t="shared" si="31"/>
        <v/>
      </c>
      <c r="S686" s="115"/>
      <c r="T686" s="154" t="str">
        <f>IF(AND(S686&lt;&gt;"",ISNUMBER(S686)),IF(S686&lt;='Bitni podaci'!$B$1,1,0),"")</f>
        <v/>
      </c>
      <c r="U686" s="165" t="str">
        <f t="shared" si="32"/>
        <v/>
      </c>
    </row>
    <row r="687" spans="1:21" ht="21.95" customHeight="1" x14ac:dyDescent="0.2">
      <c r="A687" s="181" t="str">
        <f>IF(B687&lt;&gt;"",ROWS($A$13:A687)-COUNTBLANK($A$13:A686),"")</f>
        <v/>
      </c>
      <c r="B687" s="97"/>
      <c r="C687" s="97"/>
      <c r="D687" s="97"/>
      <c r="E687" s="98"/>
      <c r="F687" s="99"/>
      <c r="G687" s="100"/>
      <c r="H687" s="100"/>
      <c r="I687" s="100"/>
      <c r="J687" s="100"/>
      <c r="K687" s="100"/>
      <c r="L687" s="101"/>
      <c r="M687" s="102"/>
      <c r="N687" s="102"/>
      <c r="O687" s="159" t="str">
        <f t="shared" si="30"/>
        <v/>
      </c>
      <c r="P687" s="160" t="str">
        <f>IF(M687&lt;&gt;"",IF(M687&gt;='Bitni podaci'!$B$2,IF(M687&lt;'Bitni podaci'!$C$2,1,2),0),"")</f>
        <v/>
      </c>
      <c r="Q687" s="103"/>
      <c r="R687" s="159" t="str">
        <f t="shared" si="31"/>
        <v/>
      </c>
      <c r="S687" s="115"/>
      <c r="T687" s="154" t="str">
        <f>IF(AND(S687&lt;&gt;"",ISNUMBER(S687)),IF(S687&lt;='Bitni podaci'!$B$1,1,0),"")</f>
        <v/>
      </c>
      <c r="U687" s="165" t="str">
        <f t="shared" si="32"/>
        <v/>
      </c>
    </row>
    <row r="688" spans="1:21" ht="21.95" customHeight="1" x14ac:dyDescent="0.2">
      <c r="A688" s="181" t="str">
        <f>IF(B688&lt;&gt;"",ROWS($A$13:A688)-COUNTBLANK($A$13:A687),"")</f>
        <v/>
      </c>
      <c r="B688" s="97"/>
      <c r="C688" s="97"/>
      <c r="D688" s="97"/>
      <c r="E688" s="98"/>
      <c r="F688" s="99"/>
      <c r="G688" s="100"/>
      <c r="H688" s="100"/>
      <c r="I688" s="100"/>
      <c r="J688" s="100"/>
      <c r="K688" s="100"/>
      <c r="L688" s="101"/>
      <c r="M688" s="102"/>
      <c r="N688" s="102"/>
      <c r="O688" s="159" t="str">
        <f t="shared" si="30"/>
        <v/>
      </c>
      <c r="P688" s="160" t="str">
        <f>IF(M688&lt;&gt;"",IF(M688&gt;='Bitni podaci'!$B$2,IF(M688&lt;'Bitni podaci'!$C$2,1,2),0),"")</f>
        <v/>
      </c>
      <c r="Q688" s="103"/>
      <c r="R688" s="159" t="str">
        <f t="shared" si="31"/>
        <v/>
      </c>
      <c r="S688" s="115"/>
      <c r="T688" s="154" t="str">
        <f>IF(AND(S688&lt;&gt;"",ISNUMBER(S688)),IF(S688&lt;='Bitni podaci'!$B$1,1,0),"")</f>
        <v/>
      </c>
      <c r="U688" s="165" t="str">
        <f t="shared" si="32"/>
        <v/>
      </c>
    </row>
    <row r="689" spans="1:21" ht="21.95" customHeight="1" x14ac:dyDescent="0.2">
      <c r="A689" s="181" t="str">
        <f>IF(B689&lt;&gt;"",ROWS($A$13:A689)-COUNTBLANK($A$13:A688),"")</f>
        <v/>
      </c>
      <c r="B689" s="97"/>
      <c r="C689" s="97"/>
      <c r="D689" s="97"/>
      <c r="E689" s="98"/>
      <c r="F689" s="99"/>
      <c r="G689" s="100"/>
      <c r="H689" s="100"/>
      <c r="I689" s="100"/>
      <c r="J689" s="100"/>
      <c r="K689" s="100"/>
      <c r="L689" s="101"/>
      <c r="M689" s="102"/>
      <c r="N689" s="102"/>
      <c r="O689" s="159" t="str">
        <f t="shared" si="30"/>
        <v/>
      </c>
      <c r="P689" s="160" t="str">
        <f>IF(M689&lt;&gt;"",IF(M689&gt;='Bitni podaci'!$B$2,IF(M689&lt;'Bitni podaci'!$C$2,1,2),0),"")</f>
        <v/>
      </c>
      <c r="Q689" s="103"/>
      <c r="R689" s="159" t="str">
        <f t="shared" si="31"/>
        <v/>
      </c>
      <c r="S689" s="115"/>
      <c r="T689" s="154" t="str">
        <f>IF(AND(S689&lt;&gt;"",ISNUMBER(S689)),IF(S689&lt;='Bitni podaci'!$B$1,1,0),"")</f>
        <v/>
      </c>
      <c r="U689" s="165" t="str">
        <f t="shared" si="32"/>
        <v/>
      </c>
    </row>
    <row r="690" spans="1:21" ht="21.95" customHeight="1" x14ac:dyDescent="0.2">
      <c r="A690" s="181" t="str">
        <f>IF(B690&lt;&gt;"",ROWS($A$13:A690)-COUNTBLANK($A$13:A689),"")</f>
        <v/>
      </c>
      <c r="B690" s="97"/>
      <c r="C690" s="97"/>
      <c r="D690" s="97"/>
      <c r="E690" s="98"/>
      <c r="F690" s="99"/>
      <c r="G690" s="100"/>
      <c r="H690" s="100"/>
      <c r="I690" s="100"/>
      <c r="J690" s="100"/>
      <c r="K690" s="100"/>
      <c r="L690" s="101"/>
      <c r="M690" s="102"/>
      <c r="N690" s="102"/>
      <c r="O690" s="159" t="str">
        <f t="shared" si="30"/>
        <v/>
      </c>
      <c r="P690" s="160" t="str">
        <f>IF(M690&lt;&gt;"",IF(M690&gt;='Bitni podaci'!$B$2,IF(M690&lt;'Bitni podaci'!$C$2,1,2),0),"")</f>
        <v/>
      </c>
      <c r="Q690" s="103"/>
      <c r="R690" s="159" t="str">
        <f t="shared" si="31"/>
        <v/>
      </c>
      <c r="S690" s="115"/>
      <c r="T690" s="154" t="str">
        <f>IF(AND(S690&lt;&gt;"",ISNUMBER(S690)),IF(S690&lt;='Bitni podaci'!$B$1,1,0),"")</f>
        <v/>
      </c>
      <c r="U690" s="165" t="str">
        <f t="shared" si="32"/>
        <v/>
      </c>
    </row>
    <row r="691" spans="1:21" ht="21.95" customHeight="1" x14ac:dyDescent="0.2">
      <c r="A691" s="181" t="str">
        <f>IF(B691&lt;&gt;"",ROWS($A$13:A691)-COUNTBLANK($A$13:A690),"")</f>
        <v/>
      </c>
      <c r="B691" s="97"/>
      <c r="C691" s="97"/>
      <c r="D691" s="97"/>
      <c r="E691" s="98"/>
      <c r="F691" s="99"/>
      <c r="G691" s="100"/>
      <c r="H691" s="100"/>
      <c r="I691" s="100"/>
      <c r="J691" s="100"/>
      <c r="K691" s="100"/>
      <c r="L691" s="101"/>
      <c r="M691" s="102"/>
      <c r="N691" s="102"/>
      <c r="O691" s="159" t="str">
        <f t="shared" si="30"/>
        <v/>
      </c>
      <c r="P691" s="160" t="str">
        <f>IF(M691&lt;&gt;"",IF(M691&gt;='Bitni podaci'!$B$2,IF(M691&lt;'Bitni podaci'!$C$2,1,2),0),"")</f>
        <v/>
      </c>
      <c r="Q691" s="103"/>
      <c r="R691" s="159" t="str">
        <f t="shared" si="31"/>
        <v/>
      </c>
      <c r="S691" s="115"/>
      <c r="T691" s="154" t="str">
        <f>IF(AND(S691&lt;&gt;"",ISNUMBER(S691)),IF(S691&lt;='Bitni podaci'!$B$1,1,0),"")</f>
        <v/>
      </c>
      <c r="U691" s="165" t="str">
        <f t="shared" si="32"/>
        <v/>
      </c>
    </row>
    <row r="692" spans="1:21" ht="21.95" customHeight="1" x14ac:dyDescent="0.2">
      <c r="A692" s="181" t="str">
        <f>IF(B692&lt;&gt;"",ROWS($A$13:A692)-COUNTBLANK($A$13:A691),"")</f>
        <v/>
      </c>
      <c r="B692" s="97"/>
      <c r="C692" s="97"/>
      <c r="D692" s="97"/>
      <c r="E692" s="98"/>
      <c r="F692" s="99"/>
      <c r="G692" s="100"/>
      <c r="H692" s="100"/>
      <c r="I692" s="100"/>
      <c r="J692" s="100"/>
      <c r="K692" s="100"/>
      <c r="L692" s="101"/>
      <c r="M692" s="102"/>
      <c r="N692" s="102"/>
      <c r="O692" s="159" t="str">
        <f t="shared" si="30"/>
        <v/>
      </c>
      <c r="P692" s="160" t="str">
        <f>IF(M692&lt;&gt;"",IF(M692&gt;='Bitni podaci'!$B$2,IF(M692&lt;'Bitni podaci'!$C$2,1,2),0),"")</f>
        <v/>
      </c>
      <c r="Q692" s="103"/>
      <c r="R692" s="159" t="str">
        <f t="shared" si="31"/>
        <v/>
      </c>
      <c r="S692" s="115"/>
      <c r="T692" s="154" t="str">
        <f>IF(AND(S692&lt;&gt;"",ISNUMBER(S692)),IF(S692&lt;='Bitni podaci'!$B$1,1,0),"")</f>
        <v/>
      </c>
      <c r="U692" s="165" t="str">
        <f t="shared" si="32"/>
        <v/>
      </c>
    </row>
    <row r="693" spans="1:21" ht="21.95" customHeight="1" x14ac:dyDescent="0.2">
      <c r="A693" s="181" t="str">
        <f>IF(B693&lt;&gt;"",ROWS($A$13:A693)-COUNTBLANK($A$13:A692),"")</f>
        <v/>
      </c>
      <c r="B693" s="97"/>
      <c r="C693" s="97"/>
      <c r="D693" s="97"/>
      <c r="E693" s="98"/>
      <c r="F693" s="99"/>
      <c r="G693" s="100"/>
      <c r="H693" s="100"/>
      <c r="I693" s="100"/>
      <c r="J693" s="100"/>
      <c r="K693" s="100"/>
      <c r="L693" s="101"/>
      <c r="M693" s="102"/>
      <c r="N693" s="102"/>
      <c r="O693" s="159" t="str">
        <f t="shared" si="30"/>
        <v/>
      </c>
      <c r="P693" s="160" t="str">
        <f>IF(M693&lt;&gt;"",IF(M693&gt;='Bitni podaci'!$B$2,IF(M693&lt;'Bitni podaci'!$C$2,1,2),0),"")</f>
        <v/>
      </c>
      <c r="Q693" s="103"/>
      <c r="R693" s="159" t="str">
        <f t="shared" si="31"/>
        <v/>
      </c>
      <c r="S693" s="115"/>
      <c r="T693" s="154" t="str">
        <f>IF(AND(S693&lt;&gt;"",ISNUMBER(S693)),IF(S693&lt;='Bitni podaci'!$B$1,1,0),"")</f>
        <v/>
      </c>
      <c r="U693" s="165" t="str">
        <f t="shared" si="32"/>
        <v/>
      </c>
    </row>
    <row r="694" spans="1:21" ht="21.95" customHeight="1" x14ac:dyDescent="0.2">
      <c r="A694" s="181" t="str">
        <f>IF(B694&lt;&gt;"",ROWS($A$13:A694)-COUNTBLANK($A$13:A693),"")</f>
        <v/>
      </c>
      <c r="B694" s="97"/>
      <c r="C694" s="97"/>
      <c r="D694" s="97"/>
      <c r="E694" s="98"/>
      <c r="F694" s="99"/>
      <c r="G694" s="100"/>
      <c r="H694" s="100"/>
      <c r="I694" s="100"/>
      <c r="J694" s="100"/>
      <c r="K694" s="100"/>
      <c r="L694" s="101"/>
      <c r="M694" s="102"/>
      <c r="N694" s="102"/>
      <c r="O694" s="159" t="str">
        <f t="shared" si="30"/>
        <v/>
      </c>
      <c r="P694" s="160" t="str">
        <f>IF(M694&lt;&gt;"",IF(M694&gt;='Bitni podaci'!$B$2,IF(M694&lt;'Bitni podaci'!$C$2,1,2),0),"")</f>
        <v/>
      </c>
      <c r="Q694" s="103"/>
      <c r="R694" s="159" t="str">
        <f t="shared" si="31"/>
        <v/>
      </c>
      <c r="S694" s="115"/>
      <c r="T694" s="154" t="str">
        <f>IF(AND(S694&lt;&gt;"",ISNUMBER(S694)),IF(S694&lt;='Bitni podaci'!$B$1,1,0),"")</f>
        <v/>
      </c>
      <c r="U694" s="165" t="str">
        <f t="shared" si="32"/>
        <v/>
      </c>
    </row>
    <row r="695" spans="1:21" ht="21.95" customHeight="1" x14ac:dyDescent="0.2">
      <c r="A695" s="181" t="str">
        <f>IF(B695&lt;&gt;"",ROWS($A$13:A695)-COUNTBLANK($A$13:A694),"")</f>
        <v/>
      </c>
      <c r="B695" s="97"/>
      <c r="C695" s="97"/>
      <c r="D695" s="97"/>
      <c r="E695" s="98"/>
      <c r="F695" s="99"/>
      <c r="G695" s="100"/>
      <c r="H695" s="100"/>
      <c r="I695" s="100"/>
      <c r="J695" s="100"/>
      <c r="K695" s="100"/>
      <c r="L695" s="101"/>
      <c r="M695" s="102"/>
      <c r="N695" s="102"/>
      <c r="O695" s="159" t="str">
        <f t="shared" si="30"/>
        <v/>
      </c>
      <c r="P695" s="160" t="str">
        <f>IF(M695&lt;&gt;"",IF(M695&gt;='Bitni podaci'!$B$2,IF(M695&lt;'Bitni podaci'!$C$2,1,2),0),"")</f>
        <v/>
      </c>
      <c r="Q695" s="103"/>
      <c r="R695" s="159" t="str">
        <f t="shared" si="31"/>
        <v/>
      </c>
      <c r="S695" s="115"/>
      <c r="T695" s="154" t="str">
        <f>IF(AND(S695&lt;&gt;"",ISNUMBER(S695)),IF(S695&lt;='Bitni podaci'!$B$1,1,0),"")</f>
        <v/>
      </c>
      <c r="U695" s="165" t="str">
        <f t="shared" si="32"/>
        <v/>
      </c>
    </row>
    <row r="696" spans="1:21" ht="21.95" customHeight="1" x14ac:dyDescent="0.2">
      <c r="A696" s="181" t="str">
        <f>IF(B696&lt;&gt;"",ROWS($A$13:A696)-COUNTBLANK($A$13:A695),"")</f>
        <v/>
      </c>
      <c r="B696" s="97"/>
      <c r="C696" s="97"/>
      <c r="D696" s="97"/>
      <c r="E696" s="98"/>
      <c r="F696" s="99"/>
      <c r="G696" s="100"/>
      <c r="H696" s="100"/>
      <c r="I696" s="100"/>
      <c r="J696" s="100"/>
      <c r="K696" s="100"/>
      <c r="L696" s="101"/>
      <c r="M696" s="102"/>
      <c r="N696" s="102"/>
      <c r="O696" s="159" t="str">
        <f t="shared" si="30"/>
        <v/>
      </c>
      <c r="P696" s="160" t="str">
        <f>IF(M696&lt;&gt;"",IF(M696&gt;='Bitni podaci'!$B$2,IF(M696&lt;'Bitni podaci'!$C$2,1,2),0),"")</f>
        <v/>
      </c>
      <c r="Q696" s="103"/>
      <c r="R696" s="159" t="str">
        <f t="shared" si="31"/>
        <v/>
      </c>
      <c r="S696" s="115"/>
      <c r="T696" s="154" t="str">
        <f>IF(AND(S696&lt;&gt;"",ISNUMBER(S696)),IF(S696&lt;='Bitni podaci'!$B$1,1,0),"")</f>
        <v/>
      </c>
      <c r="U696" s="165" t="str">
        <f t="shared" si="32"/>
        <v/>
      </c>
    </row>
    <row r="697" spans="1:21" ht="21.95" customHeight="1" x14ac:dyDescent="0.2">
      <c r="A697" s="181" t="str">
        <f>IF(B697&lt;&gt;"",ROWS($A$13:A697)-COUNTBLANK($A$13:A696),"")</f>
        <v/>
      </c>
      <c r="B697" s="97"/>
      <c r="C697" s="97"/>
      <c r="D697" s="97"/>
      <c r="E697" s="98"/>
      <c r="F697" s="99"/>
      <c r="G697" s="100"/>
      <c r="H697" s="100"/>
      <c r="I697" s="100"/>
      <c r="J697" s="100"/>
      <c r="K697" s="100"/>
      <c r="L697" s="101"/>
      <c r="M697" s="102"/>
      <c r="N697" s="102"/>
      <c r="O697" s="159" t="str">
        <f t="shared" si="30"/>
        <v/>
      </c>
      <c r="P697" s="160" t="str">
        <f>IF(M697&lt;&gt;"",IF(M697&gt;='Bitni podaci'!$B$2,IF(M697&lt;'Bitni podaci'!$C$2,1,2),0),"")</f>
        <v/>
      </c>
      <c r="Q697" s="103"/>
      <c r="R697" s="159" t="str">
        <f t="shared" si="31"/>
        <v/>
      </c>
      <c r="S697" s="115"/>
      <c r="T697" s="154" t="str">
        <f>IF(AND(S697&lt;&gt;"",ISNUMBER(S697)),IF(S697&lt;='Bitni podaci'!$B$1,1,0),"")</f>
        <v/>
      </c>
      <c r="U697" s="165" t="str">
        <f t="shared" si="32"/>
        <v/>
      </c>
    </row>
    <row r="698" spans="1:21" ht="21.95" customHeight="1" x14ac:dyDescent="0.2">
      <c r="A698" s="181" t="str">
        <f>IF(B698&lt;&gt;"",ROWS($A$13:A698)-COUNTBLANK($A$13:A697),"")</f>
        <v/>
      </c>
      <c r="B698" s="97"/>
      <c r="C698" s="97"/>
      <c r="D698" s="97"/>
      <c r="E698" s="98"/>
      <c r="F698" s="99"/>
      <c r="G698" s="100"/>
      <c r="H698" s="100"/>
      <c r="I698" s="100"/>
      <c r="J698" s="100"/>
      <c r="K698" s="100"/>
      <c r="L698" s="101"/>
      <c r="M698" s="102"/>
      <c r="N698" s="102"/>
      <c r="O698" s="159" t="str">
        <f t="shared" si="30"/>
        <v/>
      </c>
      <c r="P698" s="160" t="str">
        <f>IF(M698&lt;&gt;"",IF(M698&gt;='Bitni podaci'!$B$2,IF(M698&lt;'Bitni podaci'!$C$2,1,2),0),"")</f>
        <v/>
      </c>
      <c r="Q698" s="103"/>
      <c r="R698" s="159" t="str">
        <f t="shared" si="31"/>
        <v/>
      </c>
      <c r="S698" s="115"/>
      <c r="T698" s="154" t="str">
        <f>IF(AND(S698&lt;&gt;"",ISNUMBER(S698)),IF(S698&lt;='Bitni podaci'!$B$1,1,0),"")</f>
        <v/>
      </c>
      <c r="U698" s="165" t="str">
        <f t="shared" si="32"/>
        <v/>
      </c>
    </row>
    <row r="699" spans="1:21" ht="21.95" customHeight="1" x14ac:dyDescent="0.2">
      <c r="A699" s="181" t="str">
        <f>IF(B699&lt;&gt;"",ROWS($A$13:A699)-COUNTBLANK($A$13:A698),"")</f>
        <v/>
      </c>
      <c r="B699" s="97"/>
      <c r="C699" s="97"/>
      <c r="D699" s="97"/>
      <c r="E699" s="98"/>
      <c r="F699" s="99"/>
      <c r="G699" s="100"/>
      <c r="H699" s="100"/>
      <c r="I699" s="100"/>
      <c r="J699" s="100"/>
      <c r="K699" s="100"/>
      <c r="L699" s="101"/>
      <c r="M699" s="102"/>
      <c r="N699" s="102"/>
      <c r="O699" s="159" t="str">
        <f t="shared" si="30"/>
        <v/>
      </c>
      <c r="P699" s="160" t="str">
        <f>IF(M699&lt;&gt;"",IF(M699&gt;='Bitni podaci'!$B$2,IF(M699&lt;'Bitni podaci'!$C$2,1,2),0),"")</f>
        <v/>
      </c>
      <c r="Q699" s="103"/>
      <c r="R699" s="159" t="str">
        <f t="shared" si="31"/>
        <v/>
      </c>
      <c r="S699" s="115"/>
      <c r="T699" s="154" t="str">
        <f>IF(AND(S699&lt;&gt;"",ISNUMBER(S699)),IF(S699&lt;='Bitni podaci'!$B$1,1,0),"")</f>
        <v/>
      </c>
      <c r="U699" s="165" t="str">
        <f t="shared" si="32"/>
        <v/>
      </c>
    </row>
    <row r="700" spans="1:21" ht="21.95" customHeight="1" x14ac:dyDescent="0.2">
      <c r="A700" s="181" t="str">
        <f>IF(B700&lt;&gt;"",ROWS($A$13:A700)-COUNTBLANK($A$13:A699),"")</f>
        <v/>
      </c>
      <c r="B700" s="97"/>
      <c r="C700" s="97"/>
      <c r="D700" s="97"/>
      <c r="E700" s="98"/>
      <c r="F700" s="99"/>
      <c r="G700" s="100"/>
      <c r="H700" s="100"/>
      <c r="I700" s="100"/>
      <c r="J700" s="100"/>
      <c r="K700" s="100"/>
      <c r="L700" s="101"/>
      <c r="M700" s="102"/>
      <c r="N700" s="102"/>
      <c r="O700" s="159" t="str">
        <f t="shared" si="30"/>
        <v/>
      </c>
      <c r="P700" s="160" t="str">
        <f>IF(M700&lt;&gt;"",IF(M700&gt;='Bitni podaci'!$B$2,IF(M700&lt;'Bitni podaci'!$C$2,1,2),0),"")</f>
        <v/>
      </c>
      <c r="Q700" s="103"/>
      <c r="R700" s="159" t="str">
        <f t="shared" si="31"/>
        <v/>
      </c>
      <c r="S700" s="115"/>
      <c r="T700" s="154" t="str">
        <f>IF(AND(S700&lt;&gt;"",ISNUMBER(S700)),IF(S700&lt;='Bitni podaci'!$B$1,1,0),"")</f>
        <v/>
      </c>
      <c r="U700" s="165" t="str">
        <f t="shared" si="32"/>
        <v/>
      </c>
    </row>
    <row r="701" spans="1:21" ht="21.95" customHeight="1" x14ac:dyDescent="0.2">
      <c r="A701" s="181" t="str">
        <f>IF(B701&lt;&gt;"",ROWS($A$13:A701)-COUNTBLANK($A$13:A700),"")</f>
        <v/>
      </c>
      <c r="B701" s="97"/>
      <c r="C701" s="97"/>
      <c r="D701" s="97"/>
      <c r="E701" s="98"/>
      <c r="F701" s="99"/>
      <c r="G701" s="100"/>
      <c r="H701" s="100"/>
      <c r="I701" s="100"/>
      <c r="J701" s="100"/>
      <c r="K701" s="100"/>
      <c r="L701" s="101"/>
      <c r="M701" s="102"/>
      <c r="N701" s="102"/>
      <c r="O701" s="159" t="str">
        <f t="shared" si="30"/>
        <v/>
      </c>
      <c r="P701" s="160" t="str">
        <f>IF(M701&lt;&gt;"",IF(M701&gt;='Bitni podaci'!$B$2,IF(M701&lt;'Bitni podaci'!$C$2,1,2),0),"")</f>
        <v/>
      </c>
      <c r="Q701" s="103"/>
      <c r="R701" s="159" t="str">
        <f t="shared" si="31"/>
        <v/>
      </c>
      <c r="S701" s="115"/>
      <c r="T701" s="154" t="str">
        <f>IF(AND(S701&lt;&gt;"",ISNUMBER(S701)),IF(S701&lt;='Bitni podaci'!$B$1,1,0),"")</f>
        <v/>
      </c>
      <c r="U701" s="165" t="str">
        <f t="shared" si="32"/>
        <v/>
      </c>
    </row>
    <row r="702" spans="1:21" ht="21.95" customHeight="1" x14ac:dyDescent="0.2">
      <c r="A702" s="181" t="str">
        <f>IF(B702&lt;&gt;"",ROWS($A$13:A702)-COUNTBLANK($A$13:A701),"")</f>
        <v/>
      </c>
      <c r="B702" s="97"/>
      <c r="C702" s="97"/>
      <c r="D702" s="97"/>
      <c r="E702" s="98"/>
      <c r="F702" s="99"/>
      <c r="G702" s="100"/>
      <c r="H702" s="100"/>
      <c r="I702" s="100"/>
      <c r="J702" s="100"/>
      <c r="K702" s="100"/>
      <c r="L702" s="101"/>
      <c r="M702" s="102"/>
      <c r="N702" s="102"/>
      <c r="O702" s="159" t="str">
        <f t="shared" si="30"/>
        <v/>
      </c>
      <c r="P702" s="160" t="str">
        <f>IF(M702&lt;&gt;"",IF(M702&gt;='Bitni podaci'!$B$2,IF(M702&lt;'Bitni podaci'!$C$2,1,2),0),"")</f>
        <v/>
      </c>
      <c r="Q702" s="103"/>
      <c r="R702" s="159" t="str">
        <f t="shared" si="31"/>
        <v/>
      </c>
      <c r="S702" s="115"/>
      <c r="T702" s="154" t="str">
        <f>IF(AND(S702&lt;&gt;"",ISNUMBER(S702)),IF(S702&lt;='Bitni podaci'!$B$1,1,0),"")</f>
        <v/>
      </c>
      <c r="U702" s="165" t="str">
        <f t="shared" si="32"/>
        <v/>
      </c>
    </row>
    <row r="703" spans="1:21" ht="21.95" customHeight="1" x14ac:dyDescent="0.2">
      <c r="A703" s="181" t="str">
        <f>IF(B703&lt;&gt;"",ROWS($A$13:A703)-COUNTBLANK($A$13:A702),"")</f>
        <v/>
      </c>
      <c r="B703" s="97"/>
      <c r="C703" s="97"/>
      <c r="D703" s="97"/>
      <c r="E703" s="98"/>
      <c r="F703" s="99"/>
      <c r="G703" s="100"/>
      <c r="H703" s="100"/>
      <c r="I703" s="100"/>
      <c r="J703" s="100"/>
      <c r="K703" s="100"/>
      <c r="L703" s="101"/>
      <c r="M703" s="102"/>
      <c r="N703" s="102"/>
      <c r="O703" s="159" t="str">
        <f t="shared" si="30"/>
        <v/>
      </c>
      <c r="P703" s="160" t="str">
        <f>IF(M703&lt;&gt;"",IF(M703&gt;='Bitni podaci'!$B$2,IF(M703&lt;'Bitni podaci'!$C$2,1,2),0),"")</f>
        <v/>
      </c>
      <c r="Q703" s="103"/>
      <c r="R703" s="159" t="str">
        <f t="shared" si="31"/>
        <v/>
      </c>
      <c r="S703" s="115"/>
      <c r="T703" s="154" t="str">
        <f>IF(AND(S703&lt;&gt;"",ISNUMBER(S703)),IF(S703&lt;='Bitni podaci'!$B$1,1,0),"")</f>
        <v/>
      </c>
      <c r="U703" s="165" t="str">
        <f t="shared" si="32"/>
        <v/>
      </c>
    </row>
    <row r="704" spans="1:21" ht="21.95" customHeight="1" x14ac:dyDescent="0.2">
      <c r="A704" s="181" t="str">
        <f>IF(B704&lt;&gt;"",ROWS($A$13:A704)-COUNTBLANK($A$13:A703),"")</f>
        <v/>
      </c>
      <c r="B704" s="97"/>
      <c r="C704" s="97"/>
      <c r="D704" s="97"/>
      <c r="E704" s="98"/>
      <c r="F704" s="99"/>
      <c r="G704" s="100"/>
      <c r="H704" s="100"/>
      <c r="I704" s="100"/>
      <c r="J704" s="100"/>
      <c r="K704" s="100"/>
      <c r="L704" s="101"/>
      <c r="M704" s="102"/>
      <c r="N704" s="102"/>
      <c r="O704" s="159" t="str">
        <f t="shared" si="30"/>
        <v/>
      </c>
      <c r="P704" s="160" t="str">
        <f>IF(M704&lt;&gt;"",IF(M704&gt;='Bitni podaci'!$B$2,IF(M704&lt;'Bitni podaci'!$C$2,1,2),0),"")</f>
        <v/>
      </c>
      <c r="Q704" s="103"/>
      <c r="R704" s="159" t="str">
        <f t="shared" si="31"/>
        <v/>
      </c>
      <c r="S704" s="115"/>
      <c r="T704" s="154" t="str">
        <f>IF(AND(S704&lt;&gt;"",ISNUMBER(S704)),IF(S704&lt;='Bitni podaci'!$B$1,1,0),"")</f>
        <v/>
      </c>
      <c r="U704" s="165" t="str">
        <f t="shared" si="32"/>
        <v/>
      </c>
    </row>
    <row r="705" spans="1:21" ht="21.95" customHeight="1" x14ac:dyDescent="0.2">
      <c r="A705" s="181" t="str">
        <f>IF(B705&lt;&gt;"",ROWS($A$13:A705)-COUNTBLANK($A$13:A704),"")</f>
        <v/>
      </c>
      <c r="B705" s="97"/>
      <c r="C705" s="97"/>
      <c r="D705" s="97"/>
      <c r="E705" s="98"/>
      <c r="F705" s="99"/>
      <c r="G705" s="100"/>
      <c r="H705" s="100"/>
      <c r="I705" s="100"/>
      <c r="J705" s="100"/>
      <c r="K705" s="100"/>
      <c r="L705" s="101"/>
      <c r="M705" s="102"/>
      <c r="N705" s="102"/>
      <c r="O705" s="159" t="str">
        <f t="shared" si="30"/>
        <v/>
      </c>
      <c r="P705" s="160" t="str">
        <f>IF(M705&lt;&gt;"",IF(M705&gt;='Bitni podaci'!$B$2,IF(M705&lt;'Bitni podaci'!$C$2,1,2),0),"")</f>
        <v/>
      </c>
      <c r="Q705" s="103"/>
      <c r="R705" s="159" t="str">
        <f t="shared" si="31"/>
        <v/>
      </c>
      <c r="S705" s="115"/>
      <c r="T705" s="154" t="str">
        <f>IF(AND(S705&lt;&gt;"",ISNUMBER(S705)),IF(S705&lt;='Bitni podaci'!$B$1,1,0),"")</f>
        <v/>
      </c>
      <c r="U705" s="165" t="str">
        <f t="shared" si="32"/>
        <v/>
      </c>
    </row>
    <row r="706" spans="1:21" ht="21.95" customHeight="1" x14ac:dyDescent="0.2">
      <c r="A706" s="181" t="str">
        <f>IF(B706&lt;&gt;"",ROWS($A$13:A706)-COUNTBLANK($A$13:A705),"")</f>
        <v/>
      </c>
      <c r="B706" s="97"/>
      <c r="C706" s="97"/>
      <c r="D706" s="97"/>
      <c r="E706" s="98"/>
      <c r="F706" s="99"/>
      <c r="G706" s="100"/>
      <c r="H706" s="100"/>
      <c r="I706" s="100"/>
      <c r="J706" s="100"/>
      <c r="K706" s="100"/>
      <c r="L706" s="101"/>
      <c r="M706" s="102"/>
      <c r="N706" s="102"/>
      <c r="O706" s="159" t="str">
        <f t="shared" si="30"/>
        <v/>
      </c>
      <c r="P706" s="160" t="str">
        <f>IF(M706&lt;&gt;"",IF(M706&gt;='Bitni podaci'!$B$2,IF(M706&lt;'Bitni podaci'!$C$2,1,2),0),"")</f>
        <v/>
      </c>
      <c r="Q706" s="103"/>
      <c r="R706" s="159" t="str">
        <f t="shared" si="31"/>
        <v/>
      </c>
      <c r="S706" s="115"/>
      <c r="T706" s="154" t="str">
        <f>IF(AND(S706&lt;&gt;"",ISNUMBER(S706)),IF(S706&lt;='Bitni podaci'!$B$1,1,0),"")</f>
        <v/>
      </c>
      <c r="U706" s="165" t="str">
        <f t="shared" si="32"/>
        <v/>
      </c>
    </row>
    <row r="707" spans="1:21" ht="21.95" customHeight="1" x14ac:dyDescent="0.2">
      <c r="A707" s="181" t="str">
        <f>IF(B707&lt;&gt;"",ROWS($A$13:A707)-COUNTBLANK($A$13:A706),"")</f>
        <v/>
      </c>
      <c r="B707" s="97"/>
      <c r="C707" s="97"/>
      <c r="D707" s="97"/>
      <c r="E707" s="98"/>
      <c r="F707" s="99"/>
      <c r="G707" s="100"/>
      <c r="H707" s="100"/>
      <c r="I707" s="100"/>
      <c r="J707" s="100"/>
      <c r="K707" s="100"/>
      <c r="L707" s="101"/>
      <c r="M707" s="102"/>
      <c r="N707" s="102"/>
      <c r="O707" s="159" t="str">
        <f t="shared" si="30"/>
        <v/>
      </c>
      <c r="P707" s="160" t="str">
        <f>IF(M707&lt;&gt;"",IF(M707&gt;='Bitni podaci'!$B$2,IF(M707&lt;'Bitni podaci'!$C$2,1,2),0),"")</f>
        <v/>
      </c>
      <c r="Q707" s="103"/>
      <c r="R707" s="159" t="str">
        <f t="shared" si="31"/>
        <v/>
      </c>
      <c r="S707" s="115"/>
      <c r="T707" s="154" t="str">
        <f>IF(AND(S707&lt;&gt;"",ISNUMBER(S707)),IF(S707&lt;='Bitni podaci'!$B$1,1,0),"")</f>
        <v/>
      </c>
      <c r="U707" s="165" t="str">
        <f t="shared" si="32"/>
        <v/>
      </c>
    </row>
    <row r="708" spans="1:21" ht="21.95" customHeight="1" x14ac:dyDescent="0.2">
      <c r="A708" s="181" t="str">
        <f>IF(B708&lt;&gt;"",ROWS($A$13:A708)-COUNTBLANK($A$13:A707),"")</f>
        <v/>
      </c>
      <c r="B708" s="97"/>
      <c r="C708" s="97"/>
      <c r="D708" s="97"/>
      <c r="E708" s="98"/>
      <c r="F708" s="99"/>
      <c r="G708" s="100"/>
      <c r="H708" s="100"/>
      <c r="I708" s="100"/>
      <c r="J708" s="100"/>
      <c r="K708" s="100"/>
      <c r="L708" s="101"/>
      <c r="M708" s="102"/>
      <c r="N708" s="102"/>
      <c r="O708" s="159" t="str">
        <f t="shared" si="30"/>
        <v/>
      </c>
      <c r="P708" s="160" t="str">
        <f>IF(M708&lt;&gt;"",IF(M708&gt;='Bitni podaci'!$B$2,IF(M708&lt;'Bitni podaci'!$C$2,1,2),0),"")</f>
        <v/>
      </c>
      <c r="Q708" s="103"/>
      <c r="R708" s="159" t="str">
        <f t="shared" si="31"/>
        <v/>
      </c>
      <c r="S708" s="115"/>
      <c r="T708" s="154" t="str">
        <f>IF(AND(S708&lt;&gt;"",ISNUMBER(S708)),IF(S708&lt;='Bitni podaci'!$B$1,1,0),"")</f>
        <v/>
      </c>
      <c r="U708" s="165" t="str">
        <f t="shared" si="32"/>
        <v/>
      </c>
    </row>
    <row r="709" spans="1:21" ht="21.95" customHeight="1" x14ac:dyDescent="0.2">
      <c r="A709" s="181" t="str">
        <f>IF(B709&lt;&gt;"",ROWS($A$13:A709)-COUNTBLANK($A$13:A708),"")</f>
        <v/>
      </c>
      <c r="B709" s="97"/>
      <c r="C709" s="97"/>
      <c r="D709" s="97"/>
      <c r="E709" s="98"/>
      <c r="F709" s="99"/>
      <c r="G709" s="100"/>
      <c r="H709" s="100"/>
      <c r="I709" s="100"/>
      <c r="J709" s="100"/>
      <c r="K709" s="100"/>
      <c r="L709" s="101"/>
      <c r="M709" s="102"/>
      <c r="N709" s="102"/>
      <c r="O709" s="159" t="str">
        <f t="shared" si="30"/>
        <v/>
      </c>
      <c r="P709" s="160" t="str">
        <f>IF(M709&lt;&gt;"",IF(M709&gt;='Bitni podaci'!$B$2,IF(M709&lt;'Bitni podaci'!$C$2,1,2),0),"")</f>
        <v/>
      </c>
      <c r="Q709" s="103"/>
      <c r="R709" s="159" t="str">
        <f t="shared" si="31"/>
        <v/>
      </c>
      <c r="S709" s="115"/>
      <c r="T709" s="154" t="str">
        <f>IF(AND(S709&lt;&gt;"",ISNUMBER(S709)),IF(S709&lt;='Bitni podaci'!$B$1,1,0),"")</f>
        <v/>
      </c>
      <c r="U709" s="165" t="str">
        <f t="shared" si="32"/>
        <v/>
      </c>
    </row>
    <row r="710" spans="1:21" ht="21.95" customHeight="1" x14ac:dyDescent="0.2">
      <c r="A710" s="181" t="str">
        <f>IF(B710&lt;&gt;"",ROWS($A$13:A710)-COUNTBLANK($A$13:A709),"")</f>
        <v/>
      </c>
      <c r="B710" s="97"/>
      <c r="C710" s="97"/>
      <c r="D710" s="97"/>
      <c r="E710" s="98"/>
      <c r="F710" s="99"/>
      <c r="G710" s="100"/>
      <c r="H710" s="100"/>
      <c r="I710" s="100"/>
      <c r="J710" s="100"/>
      <c r="K710" s="100"/>
      <c r="L710" s="101"/>
      <c r="M710" s="102"/>
      <c r="N710" s="102"/>
      <c r="O710" s="159" t="str">
        <f t="shared" si="30"/>
        <v/>
      </c>
      <c r="P710" s="160" t="str">
        <f>IF(M710&lt;&gt;"",IF(M710&gt;='Bitni podaci'!$B$2,IF(M710&lt;'Bitni podaci'!$C$2,1,2),0),"")</f>
        <v/>
      </c>
      <c r="Q710" s="103"/>
      <c r="R710" s="159" t="str">
        <f t="shared" si="31"/>
        <v/>
      </c>
      <c r="S710" s="115"/>
      <c r="T710" s="154" t="str">
        <f>IF(AND(S710&lt;&gt;"",ISNUMBER(S710)),IF(S710&lt;='Bitni podaci'!$B$1,1,0),"")</f>
        <v/>
      </c>
      <c r="U710" s="165" t="str">
        <f t="shared" si="32"/>
        <v/>
      </c>
    </row>
    <row r="711" spans="1:21" ht="21.95" customHeight="1" x14ac:dyDescent="0.2">
      <c r="A711" s="181" t="str">
        <f>IF(B711&lt;&gt;"",ROWS($A$13:A711)-COUNTBLANK($A$13:A710),"")</f>
        <v/>
      </c>
      <c r="B711" s="97"/>
      <c r="C711" s="97"/>
      <c r="D711" s="97"/>
      <c r="E711" s="98"/>
      <c r="F711" s="99"/>
      <c r="G711" s="100"/>
      <c r="H711" s="100"/>
      <c r="I711" s="100"/>
      <c r="J711" s="100"/>
      <c r="K711" s="100"/>
      <c r="L711" s="101"/>
      <c r="M711" s="102"/>
      <c r="N711" s="102"/>
      <c r="O711" s="159" t="str">
        <f t="shared" si="30"/>
        <v/>
      </c>
      <c r="P711" s="160" t="str">
        <f>IF(M711&lt;&gt;"",IF(M711&gt;='Bitni podaci'!$B$2,IF(M711&lt;'Bitni podaci'!$C$2,1,2),0),"")</f>
        <v/>
      </c>
      <c r="Q711" s="103"/>
      <c r="R711" s="159" t="str">
        <f t="shared" si="31"/>
        <v/>
      </c>
      <c r="S711" s="115"/>
      <c r="T711" s="154" t="str">
        <f>IF(AND(S711&lt;&gt;"",ISNUMBER(S711)),IF(S711&lt;='Bitni podaci'!$B$1,1,0),"")</f>
        <v/>
      </c>
      <c r="U711" s="165" t="str">
        <f t="shared" si="32"/>
        <v/>
      </c>
    </row>
    <row r="712" spans="1:21" ht="21.95" customHeight="1" x14ac:dyDescent="0.2">
      <c r="A712" s="181" t="str">
        <f>IF(B712&lt;&gt;"",ROWS($A$13:A712)-COUNTBLANK($A$13:A711),"")</f>
        <v/>
      </c>
      <c r="B712" s="97"/>
      <c r="C712" s="97"/>
      <c r="D712" s="97"/>
      <c r="E712" s="98"/>
      <c r="F712" s="99"/>
      <c r="G712" s="100"/>
      <c r="H712" s="100"/>
      <c r="I712" s="100"/>
      <c r="J712" s="100"/>
      <c r="K712" s="100"/>
      <c r="L712" s="101"/>
      <c r="M712" s="102"/>
      <c r="N712" s="102"/>
      <c r="O712" s="159" t="str">
        <f t="shared" si="30"/>
        <v/>
      </c>
      <c r="P712" s="160" t="str">
        <f>IF(M712&lt;&gt;"",IF(M712&gt;='Bitni podaci'!$B$2,IF(M712&lt;'Bitni podaci'!$C$2,1,2),0),"")</f>
        <v/>
      </c>
      <c r="Q712" s="103"/>
      <c r="R712" s="159" t="str">
        <f t="shared" si="31"/>
        <v/>
      </c>
      <c r="S712" s="115"/>
      <c r="T712" s="154" t="str">
        <f>IF(AND(S712&lt;&gt;"",ISNUMBER(S712)),IF(S712&lt;='Bitni podaci'!$B$1,1,0),"")</f>
        <v/>
      </c>
      <c r="U712" s="165" t="str">
        <f t="shared" si="32"/>
        <v/>
      </c>
    </row>
    <row r="713" spans="1:21" ht="21.95" customHeight="1" x14ac:dyDescent="0.2">
      <c r="A713" s="181" t="str">
        <f>IF(B713&lt;&gt;"",ROWS($A$13:A713)-COUNTBLANK($A$13:A712),"")</f>
        <v/>
      </c>
      <c r="B713" s="97"/>
      <c r="C713" s="97"/>
      <c r="D713" s="97"/>
      <c r="E713" s="98"/>
      <c r="F713" s="99"/>
      <c r="G713" s="100"/>
      <c r="H713" s="100"/>
      <c r="I713" s="100"/>
      <c r="J713" s="100"/>
      <c r="K713" s="100"/>
      <c r="L713" s="101"/>
      <c r="M713" s="102"/>
      <c r="N713" s="102"/>
      <c r="O713" s="159" t="str">
        <f t="shared" si="30"/>
        <v/>
      </c>
      <c r="P713" s="160" t="str">
        <f>IF(M713&lt;&gt;"",IF(M713&gt;='Bitni podaci'!$B$2,IF(M713&lt;'Bitni podaci'!$C$2,1,2),0),"")</f>
        <v/>
      </c>
      <c r="Q713" s="103"/>
      <c r="R713" s="159" t="str">
        <f t="shared" si="31"/>
        <v/>
      </c>
      <c r="S713" s="115"/>
      <c r="T713" s="154" t="str">
        <f>IF(AND(S713&lt;&gt;"",ISNUMBER(S713)),IF(S713&lt;='Bitni podaci'!$B$1,1,0),"")</f>
        <v/>
      </c>
      <c r="U713" s="165" t="str">
        <f t="shared" si="32"/>
        <v/>
      </c>
    </row>
    <row r="714" spans="1:21" ht="21.95" customHeight="1" x14ac:dyDescent="0.2">
      <c r="A714" s="181" t="str">
        <f>IF(B714&lt;&gt;"",ROWS($A$13:A714)-COUNTBLANK($A$13:A713),"")</f>
        <v/>
      </c>
      <c r="B714" s="97"/>
      <c r="C714" s="97"/>
      <c r="D714" s="97"/>
      <c r="E714" s="98"/>
      <c r="F714" s="99"/>
      <c r="G714" s="100"/>
      <c r="H714" s="100"/>
      <c r="I714" s="100"/>
      <c r="J714" s="100"/>
      <c r="K714" s="100"/>
      <c r="L714" s="101"/>
      <c r="M714" s="102"/>
      <c r="N714" s="102"/>
      <c r="O714" s="159" t="str">
        <f t="shared" si="30"/>
        <v/>
      </c>
      <c r="P714" s="160" t="str">
        <f>IF(M714&lt;&gt;"",IF(M714&gt;='Bitni podaci'!$B$2,IF(M714&lt;'Bitni podaci'!$C$2,1,2),0),"")</f>
        <v/>
      </c>
      <c r="Q714" s="103"/>
      <c r="R714" s="159" t="str">
        <f t="shared" si="31"/>
        <v/>
      </c>
      <c r="S714" s="115"/>
      <c r="T714" s="154" t="str">
        <f>IF(AND(S714&lt;&gt;"",ISNUMBER(S714)),IF(S714&lt;='Bitni podaci'!$B$1,1,0),"")</f>
        <v/>
      </c>
      <c r="U714" s="165" t="str">
        <f t="shared" si="32"/>
        <v/>
      </c>
    </row>
    <row r="715" spans="1:21" ht="21.95" customHeight="1" x14ac:dyDescent="0.2">
      <c r="A715" s="181" t="str">
        <f>IF(B715&lt;&gt;"",ROWS($A$13:A715)-COUNTBLANK($A$13:A714),"")</f>
        <v/>
      </c>
      <c r="B715" s="97"/>
      <c r="C715" s="97"/>
      <c r="D715" s="97"/>
      <c r="E715" s="98"/>
      <c r="F715" s="99"/>
      <c r="G715" s="100"/>
      <c r="H715" s="100"/>
      <c r="I715" s="100"/>
      <c r="J715" s="100"/>
      <c r="K715" s="100"/>
      <c r="L715" s="101"/>
      <c r="M715" s="102"/>
      <c r="N715" s="102"/>
      <c r="O715" s="159" t="str">
        <f t="shared" si="30"/>
        <v/>
      </c>
      <c r="P715" s="160" t="str">
        <f>IF(M715&lt;&gt;"",IF(M715&gt;='Bitni podaci'!$B$2,IF(M715&lt;'Bitni podaci'!$C$2,1,2),0),"")</f>
        <v/>
      </c>
      <c r="Q715" s="103"/>
      <c r="R715" s="159" t="str">
        <f t="shared" si="31"/>
        <v/>
      </c>
      <c r="S715" s="115"/>
      <c r="T715" s="154" t="str">
        <f>IF(AND(S715&lt;&gt;"",ISNUMBER(S715)),IF(S715&lt;='Bitni podaci'!$B$1,1,0),"")</f>
        <v/>
      </c>
      <c r="U715" s="165" t="str">
        <f t="shared" si="32"/>
        <v/>
      </c>
    </row>
    <row r="716" spans="1:21" ht="21.95" customHeight="1" x14ac:dyDescent="0.2">
      <c r="A716" s="181" t="str">
        <f>IF(B716&lt;&gt;"",ROWS($A$13:A716)-COUNTBLANK($A$13:A715),"")</f>
        <v/>
      </c>
      <c r="B716" s="97"/>
      <c r="C716" s="97"/>
      <c r="D716" s="97"/>
      <c r="E716" s="98"/>
      <c r="F716" s="99"/>
      <c r="G716" s="100"/>
      <c r="H716" s="100"/>
      <c r="I716" s="100"/>
      <c r="J716" s="100"/>
      <c r="K716" s="100"/>
      <c r="L716" s="101"/>
      <c r="M716" s="102"/>
      <c r="N716" s="102"/>
      <c r="O716" s="159" t="str">
        <f t="shared" si="30"/>
        <v/>
      </c>
      <c r="P716" s="160" t="str">
        <f>IF(M716&lt;&gt;"",IF(M716&gt;='Bitni podaci'!$B$2,IF(M716&lt;'Bitni podaci'!$C$2,1,2),0),"")</f>
        <v/>
      </c>
      <c r="Q716" s="103"/>
      <c r="R716" s="159" t="str">
        <f t="shared" si="31"/>
        <v/>
      </c>
      <c r="S716" s="115"/>
      <c r="T716" s="154" t="str">
        <f>IF(AND(S716&lt;&gt;"",ISNUMBER(S716)),IF(S716&lt;='Bitni podaci'!$B$1,1,0),"")</f>
        <v/>
      </c>
      <c r="U716" s="165" t="str">
        <f t="shared" si="32"/>
        <v/>
      </c>
    </row>
    <row r="717" spans="1:21" ht="21.95" customHeight="1" x14ac:dyDescent="0.2">
      <c r="A717" s="181" t="str">
        <f>IF(B717&lt;&gt;"",ROWS($A$13:A717)-COUNTBLANK($A$13:A716),"")</f>
        <v/>
      </c>
      <c r="B717" s="97"/>
      <c r="C717" s="97"/>
      <c r="D717" s="97"/>
      <c r="E717" s="98"/>
      <c r="F717" s="99"/>
      <c r="G717" s="100"/>
      <c r="H717" s="100"/>
      <c r="I717" s="100"/>
      <c r="J717" s="100"/>
      <c r="K717" s="100"/>
      <c r="L717" s="101"/>
      <c r="M717" s="102"/>
      <c r="N717" s="102"/>
      <c r="O717" s="159" t="str">
        <f t="shared" si="30"/>
        <v/>
      </c>
      <c r="P717" s="160" t="str">
        <f>IF(M717&lt;&gt;"",IF(M717&gt;='Bitni podaci'!$B$2,IF(M717&lt;'Bitni podaci'!$C$2,1,2),0),"")</f>
        <v/>
      </c>
      <c r="Q717" s="103"/>
      <c r="R717" s="159" t="str">
        <f t="shared" si="31"/>
        <v/>
      </c>
      <c r="S717" s="115"/>
      <c r="T717" s="154" t="str">
        <f>IF(AND(S717&lt;&gt;"",ISNUMBER(S717)),IF(S717&lt;='Bitni podaci'!$B$1,1,0),"")</f>
        <v/>
      </c>
      <c r="U717" s="165" t="str">
        <f t="shared" si="32"/>
        <v/>
      </c>
    </row>
    <row r="718" spans="1:21" ht="21.95" customHeight="1" x14ac:dyDescent="0.2">
      <c r="A718" s="181" t="str">
        <f>IF(B718&lt;&gt;"",ROWS($A$13:A718)-COUNTBLANK($A$13:A717),"")</f>
        <v/>
      </c>
      <c r="B718" s="97"/>
      <c r="C718" s="97"/>
      <c r="D718" s="97"/>
      <c r="E718" s="98"/>
      <c r="F718" s="99"/>
      <c r="G718" s="100"/>
      <c r="H718" s="100"/>
      <c r="I718" s="100"/>
      <c r="J718" s="100"/>
      <c r="K718" s="100"/>
      <c r="L718" s="101"/>
      <c r="M718" s="102"/>
      <c r="N718" s="102"/>
      <c r="O718" s="159" t="str">
        <f t="shared" ref="O718:O781" si="33">IF(AND(M718&lt;&gt;"",AND(ISNUMBER(N718),N718&lt;&gt;"")),IF(M718/N718&gt;60,60,M718/N718),"")</f>
        <v/>
      </c>
      <c r="P718" s="160" t="str">
        <f>IF(M718&lt;&gt;"",IF(M718&gt;='Bitni podaci'!$B$2,IF(M718&lt;'Bitni podaci'!$C$2,1,2),0),"")</f>
        <v/>
      </c>
      <c r="Q718" s="103"/>
      <c r="R718" s="159" t="str">
        <f t="shared" ref="R718:R781" si="34">IF(AND(Q718&lt;&gt;"",O718&lt;&gt;"",P718&lt;&gt;""),Q718*5+O718*0.8+P718,"")</f>
        <v/>
      </c>
      <c r="S718" s="115"/>
      <c r="T718" s="154" t="str">
        <f>IF(AND(S718&lt;&gt;"",ISNUMBER(S718)),IF(S718&lt;='Bitni podaci'!$B$1,1,0),"")</f>
        <v/>
      </c>
      <c r="U718" s="165" t="str">
        <f t="shared" ref="U718:U781" si="35">IF(AND(ISNUMBER(R718),ISNUMBER(T718)),R718+T718,"")</f>
        <v/>
      </c>
    </row>
    <row r="719" spans="1:21" ht="21.95" customHeight="1" x14ac:dyDescent="0.2">
      <c r="A719" s="181" t="str">
        <f>IF(B719&lt;&gt;"",ROWS($A$13:A719)-COUNTBLANK($A$13:A718),"")</f>
        <v/>
      </c>
      <c r="B719" s="97"/>
      <c r="C719" s="97"/>
      <c r="D719" s="97"/>
      <c r="E719" s="98"/>
      <c r="F719" s="99"/>
      <c r="G719" s="100"/>
      <c r="H719" s="100"/>
      <c r="I719" s="100"/>
      <c r="J719" s="100"/>
      <c r="K719" s="100"/>
      <c r="L719" s="101"/>
      <c r="M719" s="102"/>
      <c r="N719" s="102"/>
      <c r="O719" s="159" t="str">
        <f t="shared" si="33"/>
        <v/>
      </c>
      <c r="P719" s="160" t="str">
        <f>IF(M719&lt;&gt;"",IF(M719&gt;='Bitni podaci'!$B$2,IF(M719&lt;'Bitni podaci'!$C$2,1,2),0),"")</f>
        <v/>
      </c>
      <c r="Q719" s="103"/>
      <c r="R719" s="159" t="str">
        <f t="shared" si="34"/>
        <v/>
      </c>
      <c r="S719" s="115"/>
      <c r="T719" s="154" t="str">
        <f>IF(AND(S719&lt;&gt;"",ISNUMBER(S719)),IF(S719&lt;='Bitni podaci'!$B$1,1,0),"")</f>
        <v/>
      </c>
      <c r="U719" s="165" t="str">
        <f t="shared" si="35"/>
        <v/>
      </c>
    </row>
    <row r="720" spans="1:21" ht="21.95" customHeight="1" x14ac:dyDescent="0.2">
      <c r="A720" s="181" t="str">
        <f>IF(B720&lt;&gt;"",ROWS($A$13:A720)-COUNTBLANK($A$13:A719),"")</f>
        <v/>
      </c>
      <c r="B720" s="97"/>
      <c r="C720" s="97"/>
      <c r="D720" s="97"/>
      <c r="E720" s="98"/>
      <c r="F720" s="99"/>
      <c r="G720" s="100"/>
      <c r="H720" s="100"/>
      <c r="I720" s="100"/>
      <c r="J720" s="100"/>
      <c r="K720" s="100"/>
      <c r="L720" s="101"/>
      <c r="M720" s="102"/>
      <c r="N720" s="102"/>
      <c r="O720" s="159" t="str">
        <f t="shared" si="33"/>
        <v/>
      </c>
      <c r="P720" s="160" t="str">
        <f>IF(M720&lt;&gt;"",IF(M720&gt;='Bitni podaci'!$B$2,IF(M720&lt;'Bitni podaci'!$C$2,1,2),0),"")</f>
        <v/>
      </c>
      <c r="Q720" s="103"/>
      <c r="R720" s="159" t="str">
        <f t="shared" si="34"/>
        <v/>
      </c>
      <c r="S720" s="115"/>
      <c r="T720" s="154" t="str">
        <f>IF(AND(S720&lt;&gt;"",ISNUMBER(S720)),IF(S720&lt;='Bitni podaci'!$B$1,1,0),"")</f>
        <v/>
      </c>
      <c r="U720" s="165" t="str">
        <f t="shared" si="35"/>
        <v/>
      </c>
    </row>
    <row r="721" spans="1:21" ht="21.95" customHeight="1" x14ac:dyDescent="0.2">
      <c r="A721" s="181" t="str">
        <f>IF(B721&lt;&gt;"",ROWS($A$13:A721)-COUNTBLANK($A$13:A720),"")</f>
        <v/>
      </c>
      <c r="B721" s="97"/>
      <c r="C721" s="97"/>
      <c r="D721" s="97"/>
      <c r="E721" s="98"/>
      <c r="F721" s="99"/>
      <c r="G721" s="100"/>
      <c r="H721" s="100"/>
      <c r="I721" s="100"/>
      <c r="J721" s="100"/>
      <c r="K721" s="100"/>
      <c r="L721" s="101"/>
      <c r="M721" s="102"/>
      <c r="N721" s="102"/>
      <c r="O721" s="159" t="str">
        <f t="shared" si="33"/>
        <v/>
      </c>
      <c r="P721" s="160" t="str">
        <f>IF(M721&lt;&gt;"",IF(M721&gt;='Bitni podaci'!$B$2,IF(M721&lt;'Bitni podaci'!$C$2,1,2),0),"")</f>
        <v/>
      </c>
      <c r="Q721" s="103"/>
      <c r="R721" s="159" t="str">
        <f t="shared" si="34"/>
        <v/>
      </c>
      <c r="S721" s="115"/>
      <c r="T721" s="154" t="str">
        <f>IF(AND(S721&lt;&gt;"",ISNUMBER(S721)),IF(S721&lt;='Bitni podaci'!$B$1,1,0),"")</f>
        <v/>
      </c>
      <c r="U721" s="165" t="str">
        <f t="shared" si="35"/>
        <v/>
      </c>
    </row>
    <row r="722" spans="1:21" ht="21.95" customHeight="1" x14ac:dyDescent="0.2">
      <c r="A722" s="181" t="str">
        <f>IF(B722&lt;&gt;"",ROWS($A$13:A722)-COUNTBLANK($A$13:A721),"")</f>
        <v/>
      </c>
      <c r="B722" s="97"/>
      <c r="C722" s="97"/>
      <c r="D722" s="97"/>
      <c r="E722" s="98"/>
      <c r="F722" s="99"/>
      <c r="G722" s="100"/>
      <c r="H722" s="100"/>
      <c r="I722" s="100"/>
      <c r="J722" s="100"/>
      <c r="K722" s="100"/>
      <c r="L722" s="101"/>
      <c r="M722" s="102"/>
      <c r="N722" s="102"/>
      <c r="O722" s="159" t="str">
        <f t="shared" si="33"/>
        <v/>
      </c>
      <c r="P722" s="160" t="str">
        <f>IF(M722&lt;&gt;"",IF(M722&gt;='Bitni podaci'!$B$2,IF(M722&lt;'Bitni podaci'!$C$2,1,2),0),"")</f>
        <v/>
      </c>
      <c r="Q722" s="103"/>
      <c r="R722" s="159" t="str">
        <f t="shared" si="34"/>
        <v/>
      </c>
      <c r="S722" s="115"/>
      <c r="T722" s="154" t="str">
        <f>IF(AND(S722&lt;&gt;"",ISNUMBER(S722)),IF(S722&lt;='Bitni podaci'!$B$1,1,0),"")</f>
        <v/>
      </c>
      <c r="U722" s="165" t="str">
        <f t="shared" si="35"/>
        <v/>
      </c>
    </row>
    <row r="723" spans="1:21" ht="21.95" customHeight="1" x14ac:dyDescent="0.2">
      <c r="A723" s="181" t="str">
        <f>IF(B723&lt;&gt;"",ROWS($A$13:A723)-COUNTBLANK($A$13:A722),"")</f>
        <v/>
      </c>
      <c r="B723" s="97"/>
      <c r="C723" s="97"/>
      <c r="D723" s="97"/>
      <c r="E723" s="98"/>
      <c r="F723" s="99"/>
      <c r="G723" s="100"/>
      <c r="H723" s="100"/>
      <c r="I723" s="100"/>
      <c r="J723" s="100"/>
      <c r="K723" s="100"/>
      <c r="L723" s="101"/>
      <c r="M723" s="102"/>
      <c r="N723" s="102"/>
      <c r="O723" s="159" t="str">
        <f t="shared" si="33"/>
        <v/>
      </c>
      <c r="P723" s="160" t="str">
        <f>IF(M723&lt;&gt;"",IF(M723&gt;='Bitni podaci'!$B$2,IF(M723&lt;'Bitni podaci'!$C$2,1,2),0),"")</f>
        <v/>
      </c>
      <c r="Q723" s="103"/>
      <c r="R723" s="159" t="str">
        <f t="shared" si="34"/>
        <v/>
      </c>
      <c r="S723" s="115"/>
      <c r="T723" s="154" t="str">
        <f>IF(AND(S723&lt;&gt;"",ISNUMBER(S723)),IF(S723&lt;='Bitni podaci'!$B$1,1,0),"")</f>
        <v/>
      </c>
      <c r="U723" s="165" t="str">
        <f t="shared" si="35"/>
        <v/>
      </c>
    </row>
    <row r="724" spans="1:21" ht="21.95" customHeight="1" x14ac:dyDescent="0.2">
      <c r="A724" s="181" t="str">
        <f>IF(B724&lt;&gt;"",ROWS($A$13:A724)-COUNTBLANK($A$13:A723),"")</f>
        <v/>
      </c>
      <c r="B724" s="97"/>
      <c r="C724" s="97"/>
      <c r="D724" s="97"/>
      <c r="E724" s="98"/>
      <c r="F724" s="99"/>
      <c r="G724" s="100"/>
      <c r="H724" s="100"/>
      <c r="I724" s="100"/>
      <c r="J724" s="100"/>
      <c r="K724" s="100"/>
      <c r="L724" s="101"/>
      <c r="M724" s="102"/>
      <c r="N724" s="102"/>
      <c r="O724" s="159" t="str">
        <f t="shared" si="33"/>
        <v/>
      </c>
      <c r="P724" s="160" t="str">
        <f>IF(M724&lt;&gt;"",IF(M724&gt;='Bitni podaci'!$B$2,IF(M724&lt;'Bitni podaci'!$C$2,1,2),0),"")</f>
        <v/>
      </c>
      <c r="Q724" s="103"/>
      <c r="R724" s="159" t="str">
        <f t="shared" si="34"/>
        <v/>
      </c>
      <c r="S724" s="115"/>
      <c r="T724" s="154" t="str">
        <f>IF(AND(S724&lt;&gt;"",ISNUMBER(S724)),IF(S724&lt;='Bitni podaci'!$B$1,1,0),"")</f>
        <v/>
      </c>
      <c r="U724" s="165" t="str">
        <f t="shared" si="35"/>
        <v/>
      </c>
    </row>
    <row r="725" spans="1:21" ht="21.95" customHeight="1" x14ac:dyDescent="0.2">
      <c r="A725" s="181" t="str">
        <f>IF(B725&lt;&gt;"",ROWS($A$13:A725)-COUNTBLANK($A$13:A724),"")</f>
        <v/>
      </c>
      <c r="B725" s="97"/>
      <c r="C725" s="97"/>
      <c r="D725" s="97"/>
      <c r="E725" s="98"/>
      <c r="F725" s="99"/>
      <c r="G725" s="100"/>
      <c r="H725" s="100"/>
      <c r="I725" s="100"/>
      <c r="J725" s="100"/>
      <c r="K725" s="100"/>
      <c r="L725" s="101"/>
      <c r="M725" s="102"/>
      <c r="N725" s="102"/>
      <c r="O725" s="159" t="str">
        <f t="shared" si="33"/>
        <v/>
      </c>
      <c r="P725" s="160" t="str">
        <f>IF(M725&lt;&gt;"",IF(M725&gt;='Bitni podaci'!$B$2,IF(M725&lt;'Bitni podaci'!$C$2,1,2),0),"")</f>
        <v/>
      </c>
      <c r="Q725" s="103"/>
      <c r="R725" s="159" t="str">
        <f t="shared" si="34"/>
        <v/>
      </c>
      <c r="S725" s="115"/>
      <c r="T725" s="154" t="str">
        <f>IF(AND(S725&lt;&gt;"",ISNUMBER(S725)),IF(S725&lt;='Bitni podaci'!$B$1,1,0),"")</f>
        <v/>
      </c>
      <c r="U725" s="165" t="str">
        <f t="shared" si="35"/>
        <v/>
      </c>
    </row>
    <row r="726" spans="1:21" ht="21.95" customHeight="1" x14ac:dyDescent="0.2">
      <c r="A726" s="181" t="str">
        <f>IF(B726&lt;&gt;"",ROWS($A$13:A726)-COUNTBLANK($A$13:A725),"")</f>
        <v/>
      </c>
      <c r="B726" s="97"/>
      <c r="C726" s="97"/>
      <c r="D726" s="97"/>
      <c r="E726" s="98"/>
      <c r="F726" s="99"/>
      <c r="G726" s="100"/>
      <c r="H726" s="100"/>
      <c r="I726" s="100"/>
      <c r="J726" s="100"/>
      <c r="K726" s="100"/>
      <c r="L726" s="101"/>
      <c r="M726" s="102"/>
      <c r="N726" s="102"/>
      <c r="O726" s="159" t="str">
        <f t="shared" si="33"/>
        <v/>
      </c>
      <c r="P726" s="160" t="str">
        <f>IF(M726&lt;&gt;"",IF(M726&gt;='Bitni podaci'!$B$2,IF(M726&lt;'Bitni podaci'!$C$2,1,2),0),"")</f>
        <v/>
      </c>
      <c r="Q726" s="103"/>
      <c r="R726" s="159" t="str">
        <f t="shared" si="34"/>
        <v/>
      </c>
      <c r="S726" s="115"/>
      <c r="T726" s="154" t="str">
        <f>IF(AND(S726&lt;&gt;"",ISNUMBER(S726)),IF(S726&lt;='Bitni podaci'!$B$1,1,0),"")</f>
        <v/>
      </c>
      <c r="U726" s="165" t="str">
        <f t="shared" si="35"/>
        <v/>
      </c>
    </row>
    <row r="727" spans="1:21" ht="21.95" customHeight="1" x14ac:dyDescent="0.2">
      <c r="A727" s="181" t="str">
        <f>IF(B727&lt;&gt;"",ROWS($A$13:A727)-COUNTBLANK($A$13:A726),"")</f>
        <v/>
      </c>
      <c r="B727" s="97"/>
      <c r="C727" s="97"/>
      <c r="D727" s="97"/>
      <c r="E727" s="98"/>
      <c r="F727" s="99"/>
      <c r="G727" s="100"/>
      <c r="H727" s="100"/>
      <c r="I727" s="100"/>
      <c r="J727" s="100"/>
      <c r="K727" s="100"/>
      <c r="L727" s="101"/>
      <c r="M727" s="102"/>
      <c r="N727" s="102"/>
      <c r="O727" s="159" t="str">
        <f t="shared" si="33"/>
        <v/>
      </c>
      <c r="P727" s="160" t="str">
        <f>IF(M727&lt;&gt;"",IF(M727&gt;='Bitni podaci'!$B$2,IF(M727&lt;'Bitni podaci'!$C$2,1,2),0),"")</f>
        <v/>
      </c>
      <c r="Q727" s="103"/>
      <c r="R727" s="159" t="str">
        <f t="shared" si="34"/>
        <v/>
      </c>
      <c r="S727" s="115"/>
      <c r="T727" s="154" t="str">
        <f>IF(AND(S727&lt;&gt;"",ISNUMBER(S727)),IF(S727&lt;='Bitni podaci'!$B$1,1,0),"")</f>
        <v/>
      </c>
      <c r="U727" s="165" t="str">
        <f t="shared" si="35"/>
        <v/>
      </c>
    </row>
    <row r="728" spans="1:21" ht="21.95" customHeight="1" x14ac:dyDescent="0.2">
      <c r="A728" s="181" t="str">
        <f>IF(B728&lt;&gt;"",ROWS($A$13:A728)-COUNTBLANK($A$13:A727),"")</f>
        <v/>
      </c>
      <c r="B728" s="97"/>
      <c r="C728" s="97"/>
      <c r="D728" s="97"/>
      <c r="E728" s="98"/>
      <c r="F728" s="99"/>
      <c r="G728" s="100"/>
      <c r="H728" s="100"/>
      <c r="I728" s="100"/>
      <c r="J728" s="100"/>
      <c r="K728" s="100"/>
      <c r="L728" s="101"/>
      <c r="M728" s="102"/>
      <c r="N728" s="102"/>
      <c r="O728" s="159" t="str">
        <f t="shared" si="33"/>
        <v/>
      </c>
      <c r="P728" s="160" t="str">
        <f>IF(M728&lt;&gt;"",IF(M728&gt;='Bitni podaci'!$B$2,IF(M728&lt;'Bitni podaci'!$C$2,1,2),0),"")</f>
        <v/>
      </c>
      <c r="Q728" s="103"/>
      <c r="R728" s="159" t="str">
        <f t="shared" si="34"/>
        <v/>
      </c>
      <c r="S728" s="115"/>
      <c r="T728" s="154" t="str">
        <f>IF(AND(S728&lt;&gt;"",ISNUMBER(S728)),IF(S728&lt;='Bitni podaci'!$B$1,1,0),"")</f>
        <v/>
      </c>
      <c r="U728" s="165" t="str">
        <f t="shared" si="35"/>
        <v/>
      </c>
    </row>
    <row r="729" spans="1:21" ht="21.95" customHeight="1" x14ac:dyDescent="0.2">
      <c r="A729" s="181" t="str">
        <f>IF(B729&lt;&gt;"",ROWS($A$13:A729)-COUNTBLANK($A$13:A728),"")</f>
        <v/>
      </c>
      <c r="B729" s="97"/>
      <c r="C729" s="97"/>
      <c r="D729" s="97"/>
      <c r="E729" s="98"/>
      <c r="F729" s="99"/>
      <c r="G729" s="100"/>
      <c r="H729" s="100"/>
      <c r="I729" s="100"/>
      <c r="J729" s="100"/>
      <c r="K729" s="100"/>
      <c r="L729" s="101"/>
      <c r="M729" s="102"/>
      <c r="N729" s="102"/>
      <c r="O729" s="159" t="str">
        <f t="shared" si="33"/>
        <v/>
      </c>
      <c r="P729" s="160" t="str">
        <f>IF(M729&lt;&gt;"",IF(M729&gt;='Bitni podaci'!$B$2,IF(M729&lt;'Bitni podaci'!$C$2,1,2),0),"")</f>
        <v/>
      </c>
      <c r="Q729" s="103"/>
      <c r="R729" s="159" t="str">
        <f t="shared" si="34"/>
        <v/>
      </c>
      <c r="S729" s="115"/>
      <c r="T729" s="154" t="str">
        <f>IF(AND(S729&lt;&gt;"",ISNUMBER(S729)),IF(S729&lt;='Bitni podaci'!$B$1,1,0),"")</f>
        <v/>
      </c>
      <c r="U729" s="165" t="str">
        <f t="shared" si="35"/>
        <v/>
      </c>
    </row>
    <row r="730" spans="1:21" ht="21.95" customHeight="1" x14ac:dyDescent="0.2">
      <c r="A730" s="181" t="str">
        <f>IF(B730&lt;&gt;"",ROWS($A$13:A730)-COUNTBLANK($A$13:A729),"")</f>
        <v/>
      </c>
      <c r="B730" s="97"/>
      <c r="C730" s="97"/>
      <c r="D730" s="97"/>
      <c r="E730" s="98"/>
      <c r="F730" s="99"/>
      <c r="G730" s="100"/>
      <c r="H730" s="100"/>
      <c r="I730" s="100"/>
      <c r="J730" s="100"/>
      <c r="K730" s="100"/>
      <c r="L730" s="101"/>
      <c r="M730" s="102"/>
      <c r="N730" s="102"/>
      <c r="O730" s="159" t="str">
        <f t="shared" si="33"/>
        <v/>
      </c>
      <c r="P730" s="160" t="str">
        <f>IF(M730&lt;&gt;"",IF(M730&gt;='Bitni podaci'!$B$2,IF(M730&lt;'Bitni podaci'!$C$2,1,2),0),"")</f>
        <v/>
      </c>
      <c r="Q730" s="103"/>
      <c r="R730" s="159" t="str">
        <f t="shared" si="34"/>
        <v/>
      </c>
      <c r="S730" s="115"/>
      <c r="T730" s="154" t="str">
        <f>IF(AND(S730&lt;&gt;"",ISNUMBER(S730)),IF(S730&lt;='Bitni podaci'!$B$1,1,0),"")</f>
        <v/>
      </c>
      <c r="U730" s="165" t="str">
        <f t="shared" si="35"/>
        <v/>
      </c>
    </row>
    <row r="731" spans="1:21" ht="21.95" customHeight="1" x14ac:dyDescent="0.2">
      <c r="A731" s="181" t="str">
        <f>IF(B731&lt;&gt;"",ROWS($A$13:A731)-COUNTBLANK($A$13:A730),"")</f>
        <v/>
      </c>
      <c r="B731" s="97"/>
      <c r="C731" s="97"/>
      <c r="D731" s="97"/>
      <c r="E731" s="98"/>
      <c r="F731" s="99"/>
      <c r="G731" s="100"/>
      <c r="H731" s="100"/>
      <c r="I731" s="100"/>
      <c r="J731" s="100"/>
      <c r="K731" s="100"/>
      <c r="L731" s="101"/>
      <c r="M731" s="102"/>
      <c r="N731" s="102"/>
      <c r="O731" s="159" t="str">
        <f t="shared" si="33"/>
        <v/>
      </c>
      <c r="P731" s="160" t="str">
        <f>IF(M731&lt;&gt;"",IF(M731&gt;='Bitni podaci'!$B$2,IF(M731&lt;'Bitni podaci'!$C$2,1,2),0),"")</f>
        <v/>
      </c>
      <c r="Q731" s="103"/>
      <c r="R731" s="159" t="str">
        <f t="shared" si="34"/>
        <v/>
      </c>
      <c r="S731" s="115"/>
      <c r="T731" s="154" t="str">
        <f>IF(AND(S731&lt;&gt;"",ISNUMBER(S731)),IF(S731&lt;='Bitni podaci'!$B$1,1,0),"")</f>
        <v/>
      </c>
      <c r="U731" s="165" t="str">
        <f t="shared" si="35"/>
        <v/>
      </c>
    </row>
    <row r="732" spans="1:21" ht="21.95" customHeight="1" x14ac:dyDescent="0.2">
      <c r="A732" s="181" t="str">
        <f>IF(B732&lt;&gt;"",ROWS($A$13:A732)-COUNTBLANK($A$13:A731),"")</f>
        <v/>
      </c>
      <c r="B732" s="97"/>
      <c r="C732" s="97"/>
      <c r="D732" s="97"/>
      <c r="E732" s="98"/>
      <c r="F732" s="99"/>
      <c r="G732" s="100"/>
      <c r="H732" s="100"/>
      <c r="I732" s="100"/>
      <c r="J732" s="100"/>
      <c r="K732" s="100"/>
      <c r="L732" s="101"/>
      <c r="M732" s="102"/>
      <c r="N732" s="102"/>
      <c r="O732" s="159" t="str">
        <f t="shared" si="33"/>
        <v/>
      </c>
      <c r="P732" s="160" t="str">
        <f>IF(M732&lt;&gt;"",IF(M732&gt;='Bitni podaci'!$B$2,IF(M732&lt;'Bitni podaci'!$C$2,1,2),0),"")</f>
        <v/>
      </c>
      <c r="Q732" s="103"/>
      <c r="R732" s="159" t="str">
        <f t="shared" si="34"/>
        <v/>
      </c>
      <c r="S732" s="115"/>
      <c r="T732" s="154" t="str">
        <f>IF(AND(S732&lt;&gt;"",ISNUMBER(S732)),IF(S732&lt;='Bitni podaci'!$B$1,1,0),"")</f>
        <v/>
      </c>
      <c r="U732" s="165" t="str">
        <f t="shared" si="35"/>
        <v/>
      </c>
    </row>
    <row r="733" spans="1:21" ht="21.95" customHeight="1" x14ac:dyDescent="0.2">
      <c r="A733" s="181" t="str">
        <f>IF(B733&lt;&gt;"",ROWS($A$13:A733)-COUNTBLANK($A$13:A732),"")</f>
        <v/>
      </c>
      <c r="B733" s="97"/>
      <c r="C733" s="97"/>
      <c r="D733" s="97"/>
      <c r="E733" s="98"/>
      <c r="F733" s="99"/>
      <c r="G733" s="100"/>
      <c r="H733" s="100"/>
      <c r="I733" s="100"/>
      <c r="J733" s="100"/>
      <c r="K733" s="100"/>
      <c r="L733" s="101"/>
      <c r="M733" s="102"/>
      <c r="N733" s="102"/>
      <c r="O733" s="159" t="str">
        <f t="shared" si="33"/>
        <v/>
      </c>
      <c r="P733" s="160" t="str">
        <f>IF(M733&lt;&gt;"",IF(M733&gt;='Bitni podaci'!$B$2,IF(M733&lt;'Bitni podaci'!$C$2,1,2),0),"")</f>
        <v/>
      </c>
      <c r="Q733" s="103"/>
      <c r="R733" s="159" t="str">
        <f t="shared" si="34"/>
        <v/>
      </c>
      <c r="S733" s="115"/>
      <c r="T733" s="154" t="str">
        <f>IF(AND(S733&lt;&gt;"",ISNUMBER(S733)),IF(S733&lt;='Bitni podaci'!$B$1,1,0),"")</f>
        <v/>
      </c>
      <c r="U733" s="165" t="str">
        <f t="shared" si="35"/>
        <v/>
      </c>
    </row>
    <row r="734" spans="1:21" ht="21.95" customHeight="1" x14ac:dyDescent="0.2">
      <c r="A734" s="181" t="str">
        <f>IF(B734&lt;&gt;"",ROWS($A$13:A734)-COUNTBLANK($A$13:A733),"")</f>
        <v/>
      </c>
      <c r="B734" s="97"/>
      <c r="C734" s="97"/>
      <c r="D734" s="97"/>
      <c r="E734" s="98"/>
      <c r="F734" s="99"/>
      <c r="G734" s="100"/>
      <c r="H734" s="100"/>
      <c r="I734" s="100"/>
      <c r="J734" s="100"/>
      <c r="K734" s="100"/>
      <c r="L734" s="101"/>
      <c r="M734" s="102"/>
      <c r="N734" s="102"/>
      <c r="O734" s="159" t="str">
        <f t="shared" si="33"/>
        <v/>
      </c>
      <c r="P734" s="160" t="str">
        <f>IF(M734&lt;&gt;"",IF(M734&gt;='Bitni podaci'!$B$2,IF(M734&lt;'Bitni podaci'!$C$2,1,2),0),"")</f>
        <v/>
      </c>
      <c r="Q734" s="103"/>
      <c r="R734" s="159" t="str">
        <f t="shared" si="34"/>
        <v/>
      </c>
      <c r="S734" s="115"/>
      <c r="T734" s="154" t="str">
        <f>IF(AND(S734&lt;&gt;"",ISNUMBER(S734)),IF(S734&lt;='Bitni podaci'!$B$1,1,0),"")</f>
        <v/>
      </c>
      <c r="U734" s="165" t="str">
        <f t="shared" si="35"/>
        <v/>
      </c>
    </row>
    <row r="735" spans="1:21" ht="21.95" customHeight="1" x14ac:dyDescent="0.2">
      <c r="A735" s="181" t="str">
        <f>IF(B735&lt;&gt;"",ROWS($A$13:A735)-COUNTBLANK($A$13:A734),"")</f>
        <v/>
      </c>
      <c r="B735" s="97"/>
      <c r="C735" s="97"/>
      <c r="D735" s="97"/>
      <c r="E735" s="98"/>
      <c r="F735" s="99"/>
      <c r="G735" s="100"/>
      <c r="H735" s="100"/>
      <c r="I735" s="100"/>
      <c r="J735" s="100"/>
      <c r="K735" s="100"/>
      <c r="L735" s="101"/>
      <c r="M735" s="102"/>
      <c r="N735" s="102"/>
      <c r="O735" s="159" t="str">
        <f t="shared" si="33"/>
        <v/>
      </c>
      <c r="P735" s="160" t="str">
        <f>IF(M735&lt;&gt;"",IF(M735&gt;='Bitni podaci'!$B$2,IF(M735&lt;'Bitni podaci'!$C$2,1,2),0),"")</f>
        <v/>
      </c>
      <c r="Q735" s="103"/>
      <c r="R735" s="159" t="str">
        <f t="shared" si="34"/>
        <v/>
      </c>
      <c r="S735" s="115"/>
      <c r="T735" s="154" t="str">
        <f>IF(AND(S735&lt;&gt;"",ISNUMBER(S735)),IF(S735&lt;='Bitni podaci'!$B$1,1,0),"")</f>
        <v/>
      </c>
      <c r="U735" s="165" t="str">
        <f t="shared" si="35"/>
        <v/>
      </c>
    </row>
    <row r="736" spans="1:21" ht="21.95" customHeight="1" x14ac:dyDescent="0.2">
      <c r="A736" s="181" t="str">
        <f>IF(B736&lt;&gt;"",ROWS($A$13:A736)-COUNTBLANK($A$13:A735),"")</f>
        <v/>
      </c>
      <c r="B736" s="97"/>
      <c r="C736" s="97"/>
      <c r="D736" s="97"/>
      <c r="E736" s="98"/>
      <c r="F736" s="99"/>
      <c r="G736" s="100"/>
      <c r="H736" s="100"/>
      <c r="I736" s="100"/>
      <c r="J736" s="100"/>
      <c r="K736" s="100"/>
      <c r="L736" s="101"/>
      <c r="M736" s="102"/>
      <c r="N736" s="102"/>
      <c r="O736" s="159" t="str">
        <f t="shared" si="33"/>
        <v/>
      </c>
      <c r="P736" s="160" t="str">
        <f>IF(M736&lt;&gt;"",IF(M736&gt;='Bitni podaci'!$B$2,IF(M736&lt;'Bitni podaci'!$C$2,1,2),0),"")</f>
        <v/>
      </c>
      <c r="Q736" s="103"/>
      <c r="R736" s="159" t="str">
        <f t="shared" si="34"/>
        <v/>
      </c>
      <c r="S736" s="115"/>
      <c r="T736" s="154" t="str">
        <f>IF(AND(S736&lt;&gt;"",ISNUMBER(S736)),IF(S736&lt;='Bitni podaci'!$B$1,1,0),"")</f>
        <v/>
      </c>
      <c r="U736" s="165" t="str">
        <f t="shared" si="35"/>
        <v/>
      </c>
    </row>
    <row r="737" spans="1:21" ht="21.95" customHeight="1" x14ac:dyDescent="0.2">
      <c r="A737" s="181" t="str">
        <f>IF(B737&lt;&gt;"",ROWS($A$13:A737)-COUNTBLANK($A$13:A736),"")</f>
        <v/>
      </c>
      <c r="B737" s="97"/>
      <c r="C737" s="97"/>
      <c r="D737" s="97"/>
      <c r="E737" s="98"/>
      <c r="F737" s="99"/>
      <c r="G737" s="100"/>
      <c r="H737" s="100"/>
      <c r="I737" s="100"/>
      <c r="J737" s="100"/>
      <c r="K737" s="100"/>
      <c r="L737" s="101"/>
      <c r="M737" s="102"/>
      <c r="N737" s="102"/>
      <c r="O737" s="159" t="str">
        <f t="shared" si="33"/>
        <v/>
      </c>
      <c r="P737" s="160" t="str">
        <f>IF(M737&lt;&gt;"",IF(M737&gt;='Bitni podaci'!$B$2,IF(M737&lt;'Bitni podaci'!$C$2,1,2),0),"")</f>
        <v/>
      </c>
      <c r="Q737" s="103"/>
      <c r="R737" s="159" t="str">
        <f t="shared" si="34"/>
        <v/>
      </c>
      <c r="S737" s="115"/>
      <c r="T737" s="154" t="str">
        <f>IF(AND(S737&lt;&gt;"",ISNUMBER(S737)),IF(S737&lt;='Bitni podaci'!$B$1,1,0),"")</f>
        <v/>
      </c>
      <c r="U737" s="165" t="str">
        <f t="shared" si="35"/>
        <v/>
      </c>
    </row>
    <row r="738" spans="1:21" ht="21.95" customHeight="1" x14ac:dyDescent="0.2">
      <c r="A738" s="181" t="str">
        <f>IF(B738&lt;&gt;"",ROWS($A$13:A738)-COUNTBLANK($A$13:A737),"")</f>
        <v/>
      </c>
      <c r="B738" s="97"/>
      <c r="C738" s="97"/>
      <c r="D738" s="97"/>
      <c r="E738" s="98"/>
      <c r="F738" s="99"/>
      <c r="G738" s="100"/>
      <c r="H738" s="100"/>
      <c r="I738" s="100"/>
      <c r="J738" s="100"/>
      <c r="K738" s="100"/>
      <c r="L738" s="101"/>
      <c r="M738" s="102"/>
      <c r="N738" s="102"/>
      <c r="O738" s="159" t="str">
        <f t="shared" si="33"/>
        <v/>
      </c>
      <c r="P738" s="160" t="str">
        <f>IF(M738&lt;&gt;"",IF(M738&gt;='Bitni podaci'!$B$2,IF(M738&lt;'Bitni podaci'!$C$2,1,2),0),"")</f>
        <v/>
      </c>
      <c r="Q738" s="103"/>
      <c r="R738" s="159" t="str">
        <f t="shared" si="34"/>
        <v/>
      </c>
      <c r="S738" s="115"/>
      <c r="T738" s="154" t="str">
        <f>IF(AND(S738&lt;&gt;"",ISNUMBER(S738)),IF(S738&lt;='Bitni podaci'!$B$1,1,0),"")</f>
        <v/>
      </c>
      <c r="U738" s="165" t="str">
        <f t="shared" si="35"/>
        <v/>
      </c>
    </row>
    <row r="739" spans="1:21" ht="21.95" customHeight="1" x14ac:dyDescent="0.2">
      <c r="A739" s="181" t="str">
        <f>IF(B739&lt;&gt;"",ROWS($A$13:A739)-COUNTBLANK($A$13:A738),"")</f>
        <v/>
      </c>
      <c r="B739" s="97"/>
      <c r="C739" s="97"/>
      <c r="D739" s="97"/>
      <c r="E739" s="98"/>
      <c r="F739" s="99"/>
      <c r="G739" s="100"/>
      <c r="H739" s="100"/>
      <c r="I739" s="100"/>
      <c r="J739" s="100"/>
      <c r="K739" s="100"/>
      <c r="L739" s="101"/>
      <c r="M739" s="102"/>
      <c r="N739" s="102"/>
      <c r="O739" s="159" t="str">
        <f t="shared" si="33"/>
        <v/>
      </c>
      <c r="P739" s="160" t="str">
        <f>IF(M739&lt;&gt;"",IF(M739&gt;='Bitni podaci'!$B$2,IF(M739&lt;'Bitni podaci'!$C$2,1,2),0),"")</f>
        <v/>
      </c>
      <c r="Q739" s="103"/>
      <c r="R739" s="159" t="str">
        <f t="shared" si="34"/>
        <v/>
      </c>
      <c r="S739" s="115"/>
      <c r="T739" s="154" t="str">
        <f>IF(AND(S739&lt;&gt;"",ISNUMBER(S739)),IF(S739&lt;='Bitni podaci'!$B$1,1,0),"")</f>
        <v/>
      </c>
      <c r="U739" s="165" t="str">
        <f t="shared" si="35"/>
        <v/>
      </c>
    </row>
    <row r="740" spans="1:21" ht="21.95" customHeight="1" x14ac:dyDescent="0.2">
      <c r="A740" s="181" t="str">
        <f>IF(B740&lt;&gt;"",ROWS($A$13:A740)-COUNTBLANK($A$13:A739),"")</f>
        <v/>
      </c>
      <c r="B740" s="97"/>
      <c r="C740" s="97"/>
      <c r="D740" s="97"/>
      <c r="E740" s="98"/>
      <c r="F740" s="99"/>
      <c r="G740" s="100"/>
      <c r="H740" s="100"/>
      <c r="I740" s="100"/>
      <c r="J740" s="100"/>
      <c r="K740" s="100"/>
      <c r="L740" s="101"/>
      <c r="M740" s="102"/>
      <c r="N740" s="102"/>
      <c r="O740" s="159" t="str">
        <f t="shared" si="33"/>
        <v/>
      </c>
      <c r="P740" s="160" t="str">
        <f>IF(M740&lt;&gt;"",IF(M740&gt;='Bitni podaci'!$B$2,IF(M740&lt;'Bitni podaci'!$C$2,1,2),0),"")</f>
        <v/>
      </c>
      <c r="Q740" s="103"/>
      <c r="R740" s="159" t="str">
        <f t="shared" si="34"/>
        <v/>
      </c>
      <c r="S740" s="115"/>
      <c r="T740" s="154" t="str">
        <f>IF(AND(S740&lt;&gt;"",ISNUMBER(S740)),IF(S740&lt;='Bitni podaci'!$B$1,1,0),"")</f>
        <v/>
      </c>
      <c r="U740" s="165" t="str">
        <f t="shared" si="35"/>
        <v/>
      </c>
    </row>
    <row r="741" spans="1:21" ht="21.95" customHeight="1" x14ac:dyDescent="0.2">
      <c r="A741" s="181" t="str">
        <f>IF(B741&lt;&gt;"",ROWS($A$13:A741)-COUNTBLANK($A$13:A740),"")</f>
        <v/>
      </c>
      <c r="B741" s="97"/>
      <c r="C741" s="97"/>
      <c r="D741" s="97"/>
      <c r="E741" s="98"/>
      <c r="F741" s="99"/>
      <c r="G741" s="100"/>
      <c r="H741" s="100"/>
      <c r="I741" s="100"/>
      <c r="J741" s="100"/>
      <c r="K741" s="100"/>
      <c r="L741" s="101"/>
      <c r="M741" s="102"/>
      <c r="N741" s="102"/>
      <c r="O741" s="159" t="str">
        <f t="shared" si="33"/>
        <v/>
      </c>
      <c r="P741" s="160" t="str">
        <f>IF(M741&lt;&gt;"",IF(M741&gt;='Bitni podaci'!$B$2,IF(M741&lt;'Bitni podaci'!$C$2,1,2),0),"")</f>
        <v/>
      </c>
      <c r="Q741" s="103"/>
      <c r="R741" s="159" t="str">
        <f t="shared" si="34"/>
        <v/>
      </c>
      <c r="S741" s="115"/>
      <c r="T741" s="154" t="str">
        <f>IF(AND(S741&lt;&gt;"",ISNUMBER(S741)),IF(S741&lt;='Bitni podaci'!$B$1,1,0),"")</f>
        <v/>
      </c>
      <c r="U741" s="165" t="str">
        <f t="shared" si="35"/>
        <v/>
      </c>
    </row>
    <row r="742" spans="1:21" ht="21.95" customHeight="1" x14ac:dyDescent="0.2">
      <c r="A742" s="181" t="str">
        <f>IF(B742&lt;&gt;"",ROWS($A$13:A742)-COUNTBLANK($A$13:A741),"")</f>
        <v/>
      </c>
      <c r="B742" s="97"/>
      <c r="C742" s="97"/>
      <c r="D742" s="97"/>
      <c r="E742" s="98"/>
      <c r="F742" s="99"/>
      <c r="G742" s="100"/>
      <c r="H742" s="100"/>
      <c r="I742" s="100"/>
      <c r="J742" s="100"/>
      <c r="K742" s="100"/>
      <c r="L742" s="101"/>
      <c r="M742" s="102"/>
      <c r="N742" s="102"/>
      <c r="O742" s="159" t="str">
        <f t="shared" si="33"/>
        <v/>
      </c>
      <c r="P742" s="160" t="str">
        <f>IF(M742&lt;&gt;"",IF(M742&gt;='Bitni podaci'!$B$2,IF(M742&lt;'Bitni podaci'!$C$2,1,2),0),"")</f>
        <v/>
      </c>
      <c r="Q742" s="103"/>
      <c r="R742" s="159" t="str">
        <f t="shared" si="34"/>
        <v/>
      </c>
      <c r="S742" s="115"/>
      <c r="T742" s="154" t="str">
        <f>IF(AND(S742&lt;&gt;"",ISNUMBER(S742)),IF(S742&lt;='Bitni podaci'!$B$1,1,0),"")</f>
        <v/>
      </c>
      <c r="U742" s="165" t="str">
        <f t="shared" si="35"/>
        <v/>
      </c>
    </row>
    <row r="743" spans="1:21" ht="21.95" customHeight="1" x14ac:dyDescent="0.2">
      <c r="A743" s="181" t="str">
        <f>IF(B743&lt;&gt;"",ROWS($A$13:A743)-COUNTBLANK($A$13:A742),"")</f>
        <v/>
      </c>
      <c r="B743" s="97"/>
      <c r="C743" s="97"/>
      <c r="D743" s="97"/>
      <c r="E743" s="98"/>
      <c r="F743" s="99"/>
      <c r="G743" s="100"/>
      <c r="H743" s="100"/>
      <c r="I743" s="100"/>
      <c r="J743" s="100"/>
      <c r="K743" s="100"/>
      <c r="L743" s="101"/>
      <c r="M743" s="102"/>
      <c r="N743" s="102"/>
      <c r="O743" s="159" t="str">
        <f t="shared" si="33"/>
        <v/>
      </c>
      <c r="P743" s="160" t="str">
        <f>IF(M743&lt;&gt;"",IF(M743&gt;='Bitni podaci'!$B$2,IF(M743&lt;'Bitni podaci'!$C$2,1,2),0),"")</f>
        <v/>
      </c>
      <c r="Q743" s="103"/>
      <c r="R743" s="159" t="str">
        <f t="shared" si="34"/>
        <v/>
      </c>
      <c r="S743" s="115"/>
      <c r="T743" s="154" t="str">
        <f>IF(AND(S743&lt;&gt;"",ISNUMBER(S743)),IF(S743&lt;='Bitni podaci'!$B$1,1,0),"")</f>
        <v/>
      </c>
      <c r="U743" s="165" t="str">
        <f t="shared" si="35"/>
        <v/>
      </c>
    </row>
    <row r="744" spans="1:21" ht="21.95" customHeight="1" x14ac:dyDescent="0.2">
      <c r="A744" s="181" t="str">
        <f>IF(B744&lt;&gt;"",ROWS($A$13:A744)-COUNTBLANK($A$13:A743),"")</f>
        <v/>
      </c>
      <c r="B744" s="97"/>
      <c r="C744" s="97"/>
      <c r="D744" s="97"/>
      <c r="E744" s="98"/>
      <c r="F744" s="99"/>
      <c r="G744" s="100"/>
      <c r="H744" s="100"/>
      <c r="I744" s="100"/>
      <c r="J744" s="100"/>
      <c r="K744" s="100"/>
      <c r="L744" s="101"/>
      <c r="M744" s="102"/>
      <c r="N744" s="102"/>
      <c r="O744" s="159" t="str">
        <f t="shared" si="33"/>
        <v/>
      </c>
      <c r="P744" s="160" t="str">
        <f>IF(M744&lt;&gt;"",IF(M744&gt;='Bitni podaci'!$B$2,IF(M744&lt;'Bitni podaci'!$C$2,1,2),0),"")</f>
        <v/>
      </c>
      <c r="Q744" s="103"/>
      <c r="R744" s="159" t="str">
        <f t="shared" si="34"/>
        <v/>
      </c>
      <c r="S744" s="115"/>
      <c r="T744" s="154" t="str">
        <f>IF(AND(S744&lt;&gt;"",ISNUMBER(S744)),IF(S744&lt;='Bitni podaci'!$B$1,1,0),"")</f>
        <v/>
      </c>
      <c r="U744" s="165" t="str">
        <f t="shared" si="35"/>
        <v/>
      </c>
    </row>
    <row r="745" spans="1:21" ht="21.95" customHeight="1" x14ac:dyDescent="0.2">
      <c r="A745" s="181" t="str">
        <f>IF(B745&lt;&gt;"",ROWS($A$13:A745)-COUNTBLANK($A$13:A744),"")</f>
        <v/>
      </c>
      <c r="B745" s="97"/>
      <c r="C745" s="97"/>
      <c r="D745" s="97"/>
      <c r="E745" s="98"/>
      <c r="F745" s="99"/>
      <c r="G745" s="100"/>
      <c r="H745" s="100"/>
      <c r="I745" s="100"/>
      <c r="J745" s="100"/>
      <c r="K745" s="100"/>
      <c r="L745" s="101"/>
      <c r="M745" s="102"/>
      <c r="N745" s="102"/>
      <c r="O745" s="159" t="str">
        <f t="shared" si="33"/>
        <v/>
      </c>
      <c r="P745" s="160" t="str">
        <f>IF(M745&lt;&gt;"",IF(M745&gt;='Bitni podaci'!$B$2,IF(M745&lt;'Bitni podaci'!$C$2,1,2),0),"")</f>
        <v/>
      </c>
      <c r="Q745" s="103"/>
      <c r="R745" s="159" t="str">
        <f t="shared" si="34"/>
        <v/>
      </c>
      <c r="S745" s="115"/>
      <c r="T745" s="154" t="str">
        <f>IF(AND(S745&lt;&gt;"",ISNUMBER(S745)),IF(S745&lt;='Bitni podaci'!$B$1,1,0),"")</f>
        <v/>
      </c>
      <c r="U745" s="165" t="str">
        <f t="shared" si="35"/>
        <v/>
      </c>
    </row>
    <row r="746" spans="1:21" ht="21.95" customHeight="1" x14ac:dyDescent="0.2">
      <c r="A746" s="181" t="str">
        <f>IF(B746&lt;&gt;"",ROWS($A$13:A746)-COUNTBLANK($A$13:A745),"")</f>
        <v/>
      </c>
      <c r="B746" s="97"/>
      <c r="C746" s="97"/>
      <c r="D746" s="97"/>
      <c r="E746" s="98"/>
      <c r="F746" s="99"/>
      <c r="G746" s="100"/>
      <c r="H746" s="100"/>
      <c r="I746" s="100"/>
      <c r="J746" s="100"/>
      <c r="K746" s="100"/>
      <c r="L746" s="101"/>
      <c r="M746" s="102"/>
      <c r="N746" s="102"/>
      <c r="O746" s="159" t="str">
        <f t="shared" si="33"/>
        <v/>
      </c>
      <c r="P746" s="160" t="str">
        <f>IF(M746&lt;&gt;"",IF(M746&gt;='Bitni podaci'!$B$2,IF(M746&lt;'Bitni podaci'!$C$2,1,2),0),"")</f>
        <v/>
      </c>
      <c r="Q746" s="103"/>
      <c r="R746" s="159" t="str">
        <f t="shared" si="34"/>
        <v/>
      </c>
      <c r="S746" s="115"/>
      <c r="T746" s="154" t="str">
        <f>IF(AND(S746&lt;&gt;"",ISNUMBER(S746)),IF(S746&lt;='Bitni podaci'!$B$1,1,0),"")</f>
        <v/>
      </c>
      <c r="U746" s="165" t="str">
        <f t="shared" si="35"/>
        <v/>
      </c>
    </row>
    <row r="747" spans="1:21" ht="21.95" customHeight="1" x14ac:dyDescent="0.2">
      <c r="A747" s="181" t="str">
        <f>IF(B747&lt;&gt;"",ROWS($A$13:A747)-COUNTBLANK($A$13:A746),"")</f>
        <v/>
      </c>
      <c r="B747" s="97"/>
      <c r="C747" s="97"/>
      <c r="D747" s="97"/>
      <c r="E747" s="98"/>
      <c r="F747" s="99"/>
      <c r="G747" s="100"/>
      <c r="H747" s="100"/>
      <c r="I747" s="100"/>
      <c r="J747" s="100"/>
      <c r="K747" s="100"/>
      <c r="L747" s="101"/>
      <c r="M747" s="102"/>
      <c r="N747" s="102"/>
      <c r="O747" s="159" t="str">
        <f t="shared" si="33"/>
        <v/>
      </c>
      <c r="P747" s="160" t="str">
        <f>IF(M747&lt;&gt;"",IF(M747&gt;='Bitni podaci'!$B$2,IF(M747&lt;'Bitni podaci'!$C$2,1,2),0),"")</f>
        <v/>
      </c>
      <c r="Q747" s="103"/>
      <c r="R747" s="159" t="str">
        <f t="shared" si="34"/>
        <v/>
      </c>
      <c r="S747" s="115"/>
      <c r="T747" s="154" t="str">
        <f>IF(AND(S747&lt;&gt;"",ISNUMBER(S747)),IF(S747&lt;='Bitni podaci'!$B$1,1,0),"")</f>
        <v/>
      </c>
      <c r="U747" s="165" t="str">
        <f t="shared" si="35"/>
        <v/>
      </c>
    </row>
    <row r="748" spans="1:21" ht="21.95" customHeight="1" x14ac:dyDescent="0.2">
      <c r="A748" s="181" t="str">
        <f>IF(B748&lt;&gt;"",ROWS($A$13:A748)-COUNTBLANK($A$13:A747),"")</f>
        <v/>
      </c>
      <c r="B748" s="97"/>
      <c r="C748" s="97"/>
      <c r="D748" s="97"/>
      <c r="E748" s="98"/>
      <c r="F748" s="99"/>
      <c r="G748" s="100"/>
      <c r="H748" s="100"/>
      <c r="I748" s="100"/>
      <c r="J748" s="100"/>
      <c r="K748" s="100"/>
      <c r="L748" s="101"/>
      <c r="M748" s="102"/>
      <c r="N748" s="102"/>
      <c r="O748" s="159" t="str">
        <f t="shared" si="33"/>
        <v/>
      </c>
      <c r="P748" s="160" t="str">
        <f>IF(M748&lt;&gt;"",IF(M748&gt;='Bitni podaci'!$B$2,IF(M748&lt;'Bitni podaci'!$C$2,1,2),0),"")</f>
        <v/>
      </c>
      <c r="Q748" s="103"/>
      <c r="R748" s="159" t="str">
        <f t="shared" si="34"/>
        <v/>
      </c>
      <c r="S748" s="115"/>
      <c r="T748" s="154" t="str">
        <f>IF(AND(S748&lt;&gt;"",ISNUMBER(S748)),IF(S748&lt;='Bitni podaci'!$B$1,1,0),"")</f>
        <v/>
      </c>
      <c r="U748" s="165" t="str">
        <f t="shared" si="35"/>
        <v/>
      </c>
    </row>
    <row r="749" spans="1:21" ht="21.95" customHeight="1" x14ac:dyDescent="0.2">
      <c r="A749" s="181" t="str">
        <f>IF(B749&lt;&gt;"",ROWS($A$13:A749)-COUNTBLANK($A$13:A748),"")</f>
        <v/>
      </c>
      <c r="B749" s="97"/>
      <c r="C749" s="97"/>
      <c r="D749" s="97"/>
      <c r="E749" s="98"/>
      <c r="F749" s="99"/>
      <c r="G749" s="100"/>
      <c r="H749" s="100"/>
      <c r="I749" s="100"/>
      <c r="J749" s="100"/>
      <c r="K749" s="100"/>
      <c r="L749" s="101"/>
      <c r="M749" s="102"/>
      <c r="N749" s="102"/>
      <c r="O749" s="159" t="str">
        <f t="shared" si="33"/>
        <v/>
      </c>
      <c r="P749" s="160" t="str">
        <f>IF(M749&lt;&gt;"",IF(M749&gt;='Bitni podaci'!$B$2,IF(M749&lt;'Bitni podaci'!$C$2,1,2),0),"")</f>
        <v/>
      </c>
      <c r="Q749" s="103"/>
      <c r="R749" s="159" t="str">
        <f t="shared" si="34"/>
        <v/>
      </c>
      <c r="S749" s="115"/>
      <c r="T749" s="154" t="str">
        <f>IF(AND(S749&lt;&gt;"",ISNUMBER(S749)),IF(S749&lt;='Bitni podaci'!$B$1,1,0),"")</f>
        <v/>
      </c>
      <c r="U749" s="165" t="str">
        <f t="shared" si="35"/>
        <v/>
      </c>
    </row>
    <row r="750" spans="1:21" ht="21.95" customHeight="1" x14ac:dyDescent="0.2">
      <c r="A750" s="181" t="str">
        <f>IF(B750&lt;&gt;"",ROWS($A$13:A750)-COUNTBLANK($A$13:A749),"")</f>
        <v/>
      </c>
      <c r="B750" s="97"/>
      <c r="C750" s="97"/>
      <c r="D750" s="97"/>
      <c r="E750" s="98"/>
      <c r="F750" s="99"/>
      <c r="G750" s="100"/>
      <c r="H750" s="100"/>
      <c r="I750" s="100"/>
      <c r="J750" s="100"/>
      <c r="K750" s="100"/>
      <c r="L750" s="101"/>
      <c r="M750" s="102"/>
      <c r="N750" s="102"/>
      <c r="O750" s="159" t="str">
        <f t="shared" si="33"/>
        <v/>
      </c>
      <c r="P750" s="160" t="str">
        <f>IF(M750&lt;&gt;"",IF(M750&gt;='Bitni podaci'!$B$2,IF(M750&lt;'Bitni podaci'!$C$2,1,2),0),"")</f>
        <v/>
      </c>
      <c r="Q750" s="103"/>
      <c r="R750" s="159" t="str">
        <f t="shared" si="34"/>
        <v/>
      </c>
      <c r="S750" s="115"/>
      <c r="T750" s="154" t="str">
        <f>IF(AND(S750&lt;&gt;"",ISNUMBER(S750)),IF(S750&lt;='Bitni podaci'!$B$1,1,0),"")</f>
        <v/>
      </c>
      <c r="U750" s="165" t="str">
        <f t="shared" si="35"/>
        <v/>
      </c>
    </row>
    <row r="751" spans="1:21" ht="21.95" customHeight="1" x14ac:dyDescent="0.2">
      <c r="A751" s="181" t="str">
        <f>IF(B751&lt;&gt;"",ROWS($A$13:A751)-COUNTBLANK($A$13:A750),"")</f>
        <v/>
      </c>
      <c r="B751" s="97"/>
      <c r="C751" s="97"/>
      <c r="D751" s="97"/>
      <c r="E751" s="98"/>
      <c r="F751" s="99"/>
      <c r="G751" s="100"/>
      <c r="H751" s="100"/>
      <c r="I751" s="100"/>
      <c r="J751" s="100"/>
      <c r="K751" s="100"/>
      <c r="L751" s="101"/>
      <c r="M751" s="102"/>
      <c r="N751" s="102"/>
      <c r="O751" s="159" t="str">
        <f t="shared" si="33"/>
        <v/>
      </c>
      <c r="P751" s="160" t="str">
        <f>IF(M751&lt;&gt;"",IF(M751&gt;='Bitni podaci'!$B$2,IF(M751&lt;'Bitni podaci'!$C$2,1,2),0),"")</f>
        <v/>
      </c>
      <c r="Q751" s="103"/>
      <c r="R751" s="159" t="str">
        <f t="shared" si="34"/>
        <v/>
      </c>
      <c r="S751" s="115"/>
      <c r="T751" s="154" t="str">
        <f>IF(AND(S751&lt;&gt;"",ISNUMBER(S751)),IF(S751&lt;='Bitni podaci'!$B$1,1,0),"")</f>
        <v/>
      </c>
      <c r="U751" s="165" t="str">
        <f t="shared" si="35"/>
        <v/>
      </c>
    </row>
    <row r="752" spans="1:21" ht="21.95" customHeight="1" x14ac:dyDescent="0.2">
      <c r="A752" s="181" t="str">
        <f>IF(B752&lt;&gt;"",ROWS($A$13:A752)-COUNTBLANK($A$13:A751),"")</f>
        <v/>
      </c>
      <c r="B752" s="97"/>
      <c r="C752" s="97"/>
      <c r="D752" s="97"/>
      <c r="E752" s="98"/>
      <c r="F752" s="99"/>
      <c r="G752" s="100"/>
      <c r="H752" s="100"/>
      <c r="I752" s="100"/>
      <c r="J752" s="100"/>
      <c r="K752" s="100"/>
      <c r="L752" s="101"/>
      <c r="M752" s="102"/>
      <c r="N752" s="102"/>
      <c r="O752" s="159" t="str">
        <f t="shared" si="33"/>
        <v/>
      </c>
      <c r="P752" s="160" t="str">
        <f>IF(M752&lt;&gt;"",IF(M752&gt;='Bitni podaci'!$B$2,IF(M752&lt;'Bitni podaci'!$C$2,1,2),0),"")</f>
        <v/>
      </c>
      <c r="Q752" s="103"/>
      <c r="R752" s="159" t="str">
        <f t="shared" si="34"/>
        <v/>
      </c>
      <c r="S752" s="115"/>
      <c r="T752" s="154" t="str">
        <f>IF(AND(S752&lt;&gt;"",ISNUMBER(S752)),IF(S752&lt;='Bitni podaci'!$B$1,1,0),"")</f>
        <v/>
      </c>
      <c r="U752" s="165" t="str">
        <f t="shared" si="35"/>
        <v/>
      </c>
    </row>
    <row r="753" spans="1:21" ht="21.95" customHeight="1" x14ac:dyDescent="0.2">
      <c r="A753" s="181" t="str">
        <f>IF(B753&lt;&gt;"",ROWS($A$13:A753)-COUNTBLANK($A$13:A752),"")</f>
        <v/>
      </c>
      <c r="B753" s="97"/>
      <c r="C753" s="97"/>
      <c r="D753" s="97"/>
      <c r="E753" s="98"/>
      <c r="F753" s="99"/>
      <c r="G753" s="100"/>
      <c r="H753" s="100"/>
      <c r="I753" s="100"/>
      <c r="J753" s="100"/>
      <c r="K753" s="100"/>
      <c r="L753" s="101"/>
      <c r="M753" s="102"/>
      <c r="N753" s="102"/>
      <c r="O753" s="159" t="str">
        <f t="shared" si="33"/>
        <v/>
      </c>
      <c r="P753" s="160" t="str">
        <f>IF(M753&lt;&gt;"",IF(M753&gt;='Bitni podaci'!$B$2,IF(M753&lt;'Bitni podaci'!$C$2,1,2),0),"")</f>
        <v/>
      </c>
      <c r="Q753" s="103"/>
      <c r="R753" s="159" t="str">
        <f t="shared" si="34"/>
        <v/>
      </c>
      <c r="S753" s="115"/>
      <c r="T753" s="154" t="str">
        <f>IF(AND(S753&lt;&gt;"",ISNUMBER(S753)),IF(S753&lt;='Bitni podaci'!$B$1,1,0),"")</f>
        <v/>
      </c>
      <c r="U753" s="165" t="str">
        <f t="shared" si="35"/>
        <v/>
      </c>
    </row>
    <row r="754" spans="1:21" ht="21.95" customHeight="1" x14ac:dyDescent="0.2">
      <c r="A754" s="181" t="str">
        <f>IF(B754&lt;&gt;"",ROWS($A$13:A754)-COUNTBLANK($A$13:A753),"")</f>
        <v/>
      </c>
      <c r="B754" s="97"/>
      <c r="C754" s="97"/>
      <c r="D754" s="97"/>
      <c r="E754" s="98"/>
      <c r="F754" s="99"/>
      <c r="G754" s="100"/>
      <c r="H754" s="100"/>
      <c r="I754" s="100"/>
      <c r="J754" s="100"/>
      <c r="K754" s="100"/>
      <c r="L754" s="101"/>
      <c r="M754" s="102"/>
      <c r="N754" s="102"/>
      <c r="O754" s="159" t="str">
        <f t="shared" si="33"/>
        <v/>
      </c>
      <c r="P754" s="160" t="str">
        <f>IF(M754&lt;&gt;"",IF(M754&gt;='Bitni podaci'!$B$2,IF(M754&lt;'Bitni podaci'!$C$2,1,2),0),"")</f>
        <v/>
      </c>
      <c r="Q754" s="103"/>
      <c r="R754" s="159" t="str">
        <f t="shared" si="34"/>
        <v/>
      </c>
      <c r="S754" s="115"/>
      <c r="T754" s="154" t="str">
        <f>IF(AND(S754&lt;&gt;"",ISNUMBER(S754)),IF(S754&lt;='Bitni podaci'!$B$1,1,0),"")</f>
        <v/>
      </c>
      <c r="U754" s="165" t="str">
        <f t="shared" si="35"/>
        <v/>
      </c>
    </row>
    <row r="755" spans="1:21" ht="21.95" customHeight="1" x14ac:dyDescent="0.2">
      <c r="A755" s="181" t="str">
        <f>IF(B755&lt;&gt;"",ROWS($A$13:A755)-COUNTBLANK($A$13:A754),"")</f>
        <v/>
      </c>
      <c r="B755" s="97"/>
      <c r="C755" s="97"/>
      <c r="D755" s="97"/>
      <c r="E755" s="98"/>
      <c r="F755" s="99"/>
      <c r="G755" s="100"/>
      <c r="H755" s="100"/>
      <c r="I755" s="100"/>
      <c r="J755" s="100"/>
      <c r="K755" s="100"/>
      <c r="L755" s="101"/>
      <c r="M755" s="102"/>
      <c r="N755" s="102"/>
      <c r="O755" s="159" t="str">
        <f t="shared" si="33"/>
        <v/>
      </c>
      <c r="P755" s="160" t="str">
        <f>IF(M755&lt;&gt;"",IF(M755&gt;='Bitni podaci'!$B$2,IF(M755&lt;'Bitni podaci'!$C$2,1,2),0),"")</f>
        <v/>
      </c>
      <c r="Q755" s="103"/>
      <c r="R755" s="159" t="str">
        <f t="shared" si="34"/>
        <v/>
      </c>
      <c r="S755" s="115"/>
      <c r="T755" s="154" t="str">
        <f>IF(AND(S755&lt;&gt;"",ISNUMBER(S755)),IF(S755&lt;='Bitni podaci'!$B$1,1,0),"")</f>
        <v/>
      </c>
      <c r="U755" s="165" t="str">
        <f t="shared" si="35"/>
        <v/>
      </c>
    </row>
    <row r="756" spans="1:21" ht="21.95" customHeight="1" x14ac:dyDescent="0.2">
      <c r="A756" s="181" t="str">
        <f>IF(B756&lt;&gt;"",ROWS($A$13:A756)-COUNTBLANK($A$13:A755),"")</f>
        <v/>
      </c>
      <c r="B756" s="97"/>
      <c r="C756" s="97"/>
      <c r="D756" s="97"/>
      <c r="E756" s="98"/>
      <c r="F756" s="99"/>
      <c r="G756" s="100"/>
      <c r="H756" s="100"/>
      <c r="I756" s="100"/>
      <c r="J756" s="100"/>
      <c r="K756" s="100"/>
      <c r="L756" s="101"/>
      <c r="M756" s="102"/>
      <c r="N756" s="102"/>
      <c r="O756" s="159" t="str">
        <f t="shared" si="33"/>
        <v/>
      </c>
      <c r="P756" s="160" t="str">
        <f>IF(M756&lt;&gt;"",IF(M756&gt;='Bitni podaci'!$B$2,IF(M756&lt;'Bitni podaci'!$C$2,1,2),0),"")</f>
        <v/>
      </c>
      <c r="Q756" s="103"/>
      <c r="R756" s="159" t="str">
        <f t="shared" si="34"/>
        <v/>
      </c>
      <c r="S756" s="115"/>
      <c r="T756" s="154" t="str">
        <f>IF(AND(S756&lt;&gt;"",ISNUMBER(S756)),IF(S756&lt;='Bitni podaci'!$B$1,1,0),"")</f>
        <v/>
      </c>
      <c r="U756" s="165" t="str">
        <f t="shared" si="35"/>
        <v/>
      </c>
    </row>
    <row r="757" spans="1:21" ht="21.95" customHeight="1" x14ac:dyDescent="0.2">
      <c r="A757" s="181" t="str">
        <f>IF(B757&lt;&gt;"",ROWS($A$13:A757)-COUNTBLANK($A$13:A756),"")</f>
        <v/>
      </c>
      <c r="B757" s="97"/>
      <c r="C757" s="97"/>
      <c r="D757" s="97"/>
      <c r="E757" s="98"/>
      <c r="F757" s="99"/>
      <c r="G757" s="100"/>
      <c r="H757" s="100"/>
      <c r="I757" s="100"/>
      <c r="J757" s="100"/>
      <c r="K757" s="100"/>
      <c r="L757" s="101"/>
      <c r="M757" s="102"/>
      <c r="N757" s="102"/>
      <c r="O757" s="159" t="str">
        <f t="shared" si="33"/>
        <v/>
      </c>
      <c r="P757" s="160" t="str">
        <f>IF(M757&lt;&gt;"",IF(M757&gt;='Bitni podaci'!$B$2,IF(M757&lt;'Bitni podaci'!$C$2,1,2),0),"")</f>
        <v/>
      </c>
      <c r="Q757" s="103"/>
      <c r="R757" s="159" t="str">
        <f t="shared" si="34"/>
        <v/>
      </c>
      <c r="S757" s="115"/>
      <c r="T757" s="154" t="str">
        <f>IF(AND(S757&lt;&gt;"",ISNUMBER(S757)),IF(S757&lt;='Bitni podaci'!$B$1,1,0),"")</f>
        <v/>
      </c>
      <c r="U757" s="165" t="str">
        <f t="shared" si="35"/>
        <v/>
      </c>
    </row>
    <row r="758" spans="1:21" ht="21.95" customHeight="1" x14ac:dyDescent="0.2">
      <c r="A758" s="181" t="str">
        <f>IF(B758&lt;&gt;"",ROWS($A$13:A758)-COUNTBLANK($A$13:A757),"")</f>
        <v/>
      </c>
      <c r="B758" s="97"/>
      <c r="C758" s="97"/>
      <c r="D758" s="97"/>
      <c r="E758" s="98"/>
      <c r="F758" s="99"/>
      <c r="G758" s="100"/>
      <c r="H758" s="100"/>
      <c r="I758" s="100"/>
      <c r="J758" s="100"/>
      <c r="K758" s="100"/>
      <c r="L758" s="101"/>
      <c r="M758" s="102"/>
      <c r="N758" s="102"/>
      <c r="O758" s="159" t="str">
        <f t="shared" si="33"/>
        <v/>
      </c>
      <c r="P758" s="160" t="str">
        <f>IF(M758&lt;&gt;"",IF(M758&gt;='Bitni podaci'!$B$2,IF(M758&lt;'Bitni podaci'!$C$2,1,2),0),"")</f>
        <v/>
      </c>
      <c r="Q758" s="103"/>
      <c r="R758" s="159" t="str">
        <f t="shared" si="34"/>
        <v/>
      </c>
      <c r="S758" s="115"/>
      <c r="T758" s="154" t="str">
        <f>IF(AND(S758&lt;&gt;"",ISNUMBER(S758)),IF(S758&lt;='Bitni podaci'!$B$1,1,0),"")</f>
        <v/>
      </c>
      <c r="U758" s="165" t="str">
        <f t="shared" si="35"/>
        <v/>
      </c>
    </row>
    <row r="759" spans="1:21" ht="21.95" customHeight="1" x14ac:dyDescent="0.2">
      <c r="A759" s="181" t="str">
        <f>IF(B759&lt;&gt;"",ROWS($A$13:A759)-COUNTBLANK($A$13:A758),"")</f>
        <v/>
      </c>
      <c r="B759" s="97"/>
      <c r="C759" s="97"/>
      <c r="D759" s="97"/>
      <c r="E759" s="98"/>
      <c r="F759" s="99"/>
      <c r="G759" s="100"/>
      <c r="H759" s="100"/>
      <c r="I759" s="100"/>
      <c r="J759" s="100"/>
      <c r="K759" s="100"/>
      <c r="L759" s="101"/>
      <c r="M759" s="102"/>
      <c r="N759" s="102"/>
      <c r="O759" s="159" t="str">
        <f t="shared" si="33"/>
        <v/>
      </c>
      <c r="P759" s="160" t="str">
        <f>IF(M759&lt;&gt;"",IF(M759&gt;='Bitni podaci'!$B$2,IF(M759&lt;'Bitni podaci'!$C$2,1,2),0),"")</f>
        <v/>
      </c>
      <c r="Q759" s="103"/>
      <c r="R759" s="159" t="str">
        <f t="shared" si="34"/>
        <v/>
      </c>
      <c r="S759" s="115"/>
      <c r="T759" s="154" t="str">
        <f>IF(AND(S759&lt;&gt;"",ISNUMBER(S759)),IF(S759&lt;='Bitni podaci'!$B$1,1,0),"")</f>
        <v/>
      </c>
      <c r="U759" s="165" t="str">
        <f t="shared" si="35"/>
        <v/>
      </c>
    </row>
    <row r="760" spans="1:21" ht="21.95" customHeight="1" x14ac:dyDescent="0.2">
      <c r="A760" s="181" t="str">
        <f>IF(B760&lt;&gt;"",ROWS($A$13:A760)-COUNTBLANK($A$13:A759),"")</f>
        <v/>
      </c>
      <c r="B760" s="97"/>
      <c r="C760" s="97"/>
      <c r="D760" s="97"/>
      <c r="E760" s="98"/>
      <c r="F760" s="99"/>
      <c r="G760" s="100"/>
      <c r="H760" s="100"/>
      <c r="I760" s="100"/>
      <c r="J760" s="100"/>
      <c r="K760" s="100"/>
      <c r="L760" s="101"/>
      <c r="M760" s="102"/>
      <c r="N760" s="102"/>
      <c r="O760" s="159" t="str">
        <f t="shared" si="33"/>
        <v/>
      </c>
      <c r="P760" s="160" t="str">
        <f>IF(M760&lt;&gt;"",IF(M760&gt;='Bitni podaci'!$B$2,IF(M760&lt;'Bitni podaci'!$C$2,1,2),0),"")</f>
        <v/>
      </c>
      <c r="Q760" s="103"/>
      <c r="R760" s="159" t="str">
        <f t="shared" si="34"/>
        <v/>
      </c>
      <c r="S760" s="115"/>
      <c r="T760" s="154" t="str">
        <f>IF(AND(S760&lt;&gt;"",ISNUMBER(S760)),IF(S760&lt;='Bitni podaci'!$B$1,1,0),"")</f>
        <v/>
      </c>
      <c r="U760" s="165" t="str">
        <f t="shared" si="35"/>
        <v/>
      </c>
    </row>
    <row r="761" spans="1:21" ht="21.95" customHeight="1" x14ac:dyDescent="0.2">
      <c r="A761" s="181" t="str">
        <f>IF(B761&lt;&gt;"",ROWS($A$13:A761)-COUNTBLANK($A$13:A760),"")</f>
        <v/>
      </c>
      <c r="B761" s="97"/>
      <c r="C761" s="97"/>
      <c r="D761" s="97"/>
      <c r="E761" s="98"/>
      <c r="F761" s="99"/>
      <c r="G761" s="100"/>
      <c r="H761" s="100"/>
      <c r="I761" s="100"/>
      <c r="J761" s="100"/>
      <c r="K761" s="100"/>
      <c r="L761" s="101"/>
      <c r="M761" s="102"/>
      <c r="N761" s="102"/>
      <c r="O761" s="159" t="str">
        <f t="shared" si="33"/>
        <v/>
      </c>
      <c r="P761" s="160" t="str">
        <f>IF(M761&lt;&gt;"",IF(M761&gt;='Bitni podaci'!$B$2,IF(M761&lt;'Bitni podaci'!$C$2,1,2),0),"")</f>
        <v/>
      </c>
      <c r="Q761" s="103"/>
      <c r="R761" s="159" t="str">
        <f t="shared" si="34"/>
        <v/>
      </c>
      <c r="S761" s="115"/>
      <c r="T761" s="154" t="str">
        <f>IF(AND(S761&lt;&gt;"",ISNUMBER(S761)),IF(S761&lt;='Bitni podaci'!$B$1,1,0),"")</f>
        <v/>
      </c>
      <c r="U761" s="165" t="str">
        <f t="shared" si="35"/>
        <v/>
      </c>
    </row>
    <row r="762" spans="1:21" ht="21.95" customHeight="1" x14ac:dyDescent="0.2">
      <c r="A762" s="181" t="str">
        <f>IF(B762&lt;&gt;"",ROWS($A$13:A762)-COUNTBLANK($A$13:A761),"")</f>
        <v/>
      </c>
      <c r="B762" s="97"/>
      <c r="C762" s="97"/>
      <c r="D762" s="97"/>
      <c r="E762" s="98"/>
      <c r="F762" s="99"/>
      <c r="G762" s="100"/>
      <c r="H762" s="100"/>
      <c r="I762" s="100"/>
      <c r="J762" s="100"/>
      <c r="K762" s="100"/>
      <c r="L762" s="101"/>
      <c r="M762" s="102"/>
      <c r="N762" s="102"/>
      <c r="O762" s="159" t="str">
        <f t="shared" si="33"/>
        <v/>
      </c>
      <c r="P762" s="160" t="str">
        <f>IF(M762&lt;&gt;"",IF(M762&gt;='Bitni podaci'!$B$2,IF(M762&lt;'Bitni podaci'!$C$2,1,2),0),"")</f>
        <v/>
      </c>
      <c r="Q762" s="103"/>
      <c r="R762" s="159" t="str">
        <f t="shared" si="34"/>
        <v/>
      </c>
      <c r="S762" s="115"/>
      <c r="T762" s="154" t="str">
        <f>IF(AND(S762&lt;&gt;"",ISNUMBER(S762)),IF(S762&lt;='Bitni podaci'!$B$1,1,0),"")</f>
        <v/>
      </c>
      <c r="U762" s="165" t="str">
        <f t="shared" si="35"/>
        <v/>
      </c>
    </row>
    <row r="763" spans="1:21" ht="21.95" customHeight="1" x14ac:dyDescent="0.2">
      <c r="A763" s="181" t="str">
        <f>IF(B763&lt;&gt;"",ROWS($A$13:A763)-COUNTBLANK($A$13:A762),"")</f>
        <v/>
      </c>
      <c r="B763" s="97"/>
      <c r="C763" s="97"/>
      <c r="D763" s="97"/>
      <c r="E763" s="98"/>
      <c r="F763" s="99"/>
      <c r="G763" s="100"/>
      <c r="H763" s="100"/>
      <c r="I763" s="100"/>
      <c r="J763" s="100"/>
      <c r="K763" s="100"/>
      <c r="L763" s="101"/>
      <c r="M763" s="102"/>
      <c r="N763" s="102"/>
      <c r="O763" s="159" t="str">
        <f t="shared" si="33"/>
        <v/>
      </c>
      <c r="P763" s="160" t="str">
        <f>IF(M763&lt;&gt;"",IF(M763&gt;='Bitni podaci'!$B$2,IF(M763&lt;'Bitni podaci'!$C$2,1,2),0),"")</f>
        <v/>
      </c>
      <c r="Q763" s="103"/>
      <c r="R763" s="159" t="str">
        <f t="shared" si="34"/>
        <v/>
      </c>
      <c r="S763" s="115"/>
      <c r="T763" s="154" t="str">
        <f>IF(AND(S763&lt;&gt;"",ISNUMBER(S763)),IF(S763&lt;='Bitni podaci'!$B$1,1,0),"")</f>
        <v/>
      </c>
      <c r="U763" s="165" t="str">
        <f t="shared" si="35"/>
        <v/>
      </c>
    </row>
    <row r="764" spans="1:21" ht="21.95" customHeight="1" x14ac:dyDescent="0.2">
      <c r="A764" s="181" t="str">
        <f>IF(B764&lt;&gt;"",ROWS($A$13:A764)-COUNTBLANK($A$13:A763),"")</f>
        <v/>
      </c>
      <c r="B764" s="97"/>
      <c r="C764" s="97"/>
      <c r="D764" s="97"/>
      <c r="E764" s="98"/>
      <c r="F764" s="99"/>
      <c r="G764" s="100"/>
      <c r="H764" s="100"/>
      <c r="I764" s="100"/>
      <c r="J764" s="100"/>
      <c r="K764" s="100"/>
      <c r="L764" s="101"/>
      <c r="M764" s="102"/>
      <c r="N764" s="102"/>
      <c r="O764" s="159" t="str">
        <f t="shared" si="33"/>
        <v/>
      </c>
      <c r="P764" s="160" t="str">
        <f>IF(M764&lt;&gt;"",IF(M764&gt;='Bitni podaci'!$B$2,IF(M764&lt;'Bitni podaci'!$C$2,1,2),0),"")</f>
        <v/>
      </c>
      <c r="Q764" s="103"/>
      <c r="R764" s="159" t="str">
        <f t="shared" si="34"/>
        <v/>
      </c>
      <c r="S764" s="115"/>
      <c r="T764" s="154" t="str">
        <f>IF(AND(S764&lt;&gt;"",ISNUMBER(S764)),IF(S764&lt;='Bitni podaci'!$B$1,1,0),"")</f>
        <v/>
      </c>
      <c r="U764" s="165" t="str">
        <f t="shared" si="35"/>
        <v/>
      </c>
    </row>
    <row r="765" spans="1:21" ht="21.95" customHeight="1" x14ac:dyDescent="0.2">
      <c r="A765" s="181" t="str">
        <f>IF(B765&lt;&gt;"",ROWS($A$13:A765)-COUNTBLANK($A$13:A764),"")</f>
        <v/>
      </c>
      <c r="B765" s="97"/>
      <c r="C765" s="97"/>
      <c r="D765" s="97"/>
      <c r="E765" s="98"/>
      <c r="F765" s="99"/>
      <c r="G765" s="100"/>
      <c r="H765" s="100"/>
      <c r="I765" s="100"/>
      <c r="J765" s="100"/>
      <c r="K765" s="100"/>
      <c r="L765" s="101"/>
      <c r="M765" s="102"/>
      <c r="N765" s="102"/>
      <c r="O765" s="159" t="str">
        <f t="shared" si="33"/>
        <v/>
      </c>
      <c r="P765" s="160" t="str">
        <f>IF(M765&lt;&gt;"",IF(M765&gt;='Bitni podaci'!$B$2,IF(M765&lt;'Bitni podaci'!$C$2,1,2),0),"")</f>
        <v/>
      </c>
      <c r="Q765" s="103"/>
      <c r="R765" s="159" t="str">
        <f t="shared" si="34"/>
        <v/>
      </c>
      <c r="S765" s="115"/>
      <c r="T765" s="154" t="str">
        <f>IF(AND(S765&lt;&gt;"",ISNUMBER(S765)),IF(S765&lt;='Bitni podaci'!$B$1,1,0),"")</f>
        <v/>
      </c>
      <c r="U765" s="165" t="str">
        <f t="shared" si="35"/>
        <v/>
      </c>
    </row>
    <row r="766" spans="1:21" ht="21.95" customHeight="1" x14ac:dyDescent="0.2">
      <c r="A766" s="181" t="str">
        <f>IF(B766&lt;&gt;"",ROWS($A$13:A766)-COUNTBLANK($A$13:A765),"")</f>
        <v/>
      </c>
      <c r="B766" s="97"/>
      <c r="C766" s="97"/>
      <c r="D766" s="97"/>
      <c r="E766" s="98"/>
      <c r="F766" s="99"/>
      <c r="G766" s="100"/>
      <c r="H766" s="100"/>
      <c r="I766" s="100"/>
      <c r="J766" s="100"/>
      <c r="K766" s="100"/>
      <c r="L766" s="101"/>
      <c r="M766" s="102"/>
      <c r="N766" s="102"/>
      <c r="O766" s="159" t="str">
        <f t="shared" si="33"/>
        <v/>
      </c>
      <c r="P766" s="160" t="str">
        <f>IF(M766&lt;&gt;"",IF(M766&gt;='Bitni podaci'!$B$2,IF(M766&lt;'Bitni podaci'!$C$2,1,2),0),"")</f>
        <v/>
      </c>
      <c r="Q766" s="103"/>
      <c r="R766" s="159" t="str">
        <f t="shared" si="34"/>
        <v/>
      </c>
      <c r="S766" s="115"/>
      <c r="T766" s="154" t="str">
        <f>IF(AND(S766&lt;&gt;"",ISNUMBER(S766)),IF(S766&lt;='Bitni podaci'!$B$1,1,0),"")</f>
        <v/>
      </c>
      <c r="U766" s="165" t="str">
        <f t="shared" si="35"/>
        <v/>
      </c>
    </row>
    <row r="767" spans="1:21" ht="21.95" customHeight="1" x14ac:dyDescent="0.2">
      <c r="A767" s="181" t="str">
        <f>IF(B767&lt;&gt;"",ROWS($A$13:A767)-COUNTBLANK($A$13:A766),"")</f>
        <v/>
      </c>
      <c r="B767" s="97"/>
      <c r="C767" s="97"/>
      <c r="D767" s="97"/>
      <c r="E767" s="98"/>
      <c r="F767" s="99"/>
      <c r="G767" s="100"/>
      <c r="H767" s="100"/>
      <c r="I767" s="100"/>
      <c r="J767" s="100"/>
      <c r="K767" s="100"/>
      <c r="L767" s="101"/>
      <c r="M767" s="102"/>
      <c r="N767" s="102"/>
      <c r="O767" s="159" t="str">
        <f t="shared" si="33"/>
        <v/>
      </c>
      <c r="P767" s="160" t="str">
        <f>IF(M767&lt;&gt;"",IF(M767&gt;='Bitni podaci'!$B$2,IF(M767&lt;'Bitni podaci'!$C$2,1,2),0),"")</f>
        <v/>
      </c>
      <c r="Q767" s="103"/>
      <c r="R767" s="159" t="str">
        <f t="shared" si="34"/>
        <v/>
      </c>
      <c r="S767" s="115"/>
      <c r="T767" s="154" t="str">
        <f>IF(AND(S767&lt;&gt;"",ISNUMBER(S767)),IF(S767&lt;='Bitni podaci'!$B$1,1,0),"")</f>
        <v/>
      </c>
      <c r="U767" s="165" t="str">
        <f t="shared" si="35"/>
        <v/>
      </c>
    </row>
    <row r="768" spans="1:21" ht="21.95" customHeight="1" x14ac:dyDescent="0.2">
      <c r="A768" s="181" t="str">
        <f>IF(B768&lt;&gt;"",ROWS($A$13:A768)-COUNTBLANK($A$13:A767),"")</f>
        <v/>
      </c>
      <c r="B768" s="97"/>
      <c r="C768" s="97"/>
      <c r="D768" s="97"/>
      <c r="E768" s="98"/>
      <c r="F768" s="99"/>
      <c r="G768" s="100"/>
      <c r="H768" s="100"/>
      <c r="I768" s="100"/>
      <c r="J768" s="100"/>
      <c r="K768" s="100"/>
      <c r="L768" s="101"/>
      <c r="M768" s="102"/>
      <c r="N768" s="102"/>
      <c r="O768" s="159" t="str">
        <f t="shared" si="33"/>
        <v/>
      </c>
      <c r="P768" s="160" t="str">
        <f>IF(M768&lt;&gt;"",IF(M768&gt;='Bitni podaci'!$B$2,IF(M768&lt;'Bitni podaci'!$C$2,1,2),0),"")</f>
        <v/>
      </c>
      <c r="Q768" s="103"/>
      <c r="R768" s="159" t="str">
        <f t="shared" si="34"/>
        <v/>
      </c>
      <c r="S768" s="115"/>
      <c r="T768" s="154" t="str">
        <f>IF(AND(S768&lt;&gt;"",ISNUMBER(S768)),IF(S768&lt;='Bitni podaci'!$B$1,1,0),"")</f>
        <v/>
      </c>
      <c r="U768" s="165" t="str">
        <f t="shared" si="35"/>
        <v/>
      </c>
    </row>
    <row r="769" spans="1:21" ht="21.95" customHeight="1" x14ac:dyDescent="0.2">
      <c r="A769" s="181" t="str">
        <f>IF(B769&lt;&gt;"",ROWS($A$13:A769)-COUNTBLANK($A$13:A768),"")</f>
        <v/>
      </c>
      <c r="B769" s="97"/>
      <c r="C769" s="97"/>
      <c r="D769" s="97"/>
      <c r="E769" s="98"/>
      <c r="F769" s="99"/>
      <c r="G769" s="100"/>
      <c r="H769" s="100"/>
      <c r="I769" s="100"/>
      <c r="J769" s="100"/>
      <c r="K769" s="100"/>
      <c r="L769" s="101"/>
      <c r="M769" s="102"/>
      <c r="N769" s="102"/>
      <c r="O769" s="159" t="str">
        <f t="shared" si="33"/>
        <v/>
      </c>
      <c r="P769" s="160" t="str">
        <f>IF(M769&lt;&gt;"",IF(M769&gt;='Bitni podaci'!$B$2,IF(M769&lt;'Bitni podaci'!$C$2,1,2),0),"")</f>
        <v/>
      </c>
      <c r="Q769" s="103"/>
      <c r="R769" s="159" t="str">
        <f t="shared" si="34"/>
        <v/>
      </c>
      <c r="S769" s="115"/>
      <c r="T769" s="154" t="str">
        <f>IF(AND(S769&lt;&gt;"",ISNUMBER(S769)),IF(S769&lt;='Bitni podaci'!$B$1,1,0),"")</f>
        <v/>
      </c>
      <c r="U769" s="165" t="str">
        <f t="shared" si="35"/>
        <v/>
      </c>
    </row>
    <row r="770" spans="1:21" ht="21.95" customHeight="1" x14ac:dyDescent="0.2">
      <c r="A770" s="181" t="str">
        <f>IF(B770&lt;&gt;"",ROWS($A$13:A770)-COUNTBLANK($A$13:A769),"")</f>
        <v/>
      </c>
      <c r="B770" s="97"/>
      <c r="C770" s="97"/>
      <c r="D770" s="97"/>
      <c r="E770" s="98"/>
      <c r="F770" s="99"/>
      <c r="G770" s="100"/>
      <c r="H770" s="100"/>
      <c r="I770" s="100"/>
      <c r="J770" s="100"/>
      <c r="K770" s="100"/>
      <c r="L770" s="101"/>
      <c r="M770" s="102"/>
      <c r="N770" s="102"/>
      <c r="O770" s="159" t="str">
        <f t="shared" si="33"/>
        <v/>
      </c>
      <c r="P770" s="160" t="str">
        <f>IF(M770&lt;&gt;"",IF(M770&gt;='Bitni podaci'!$B$2,IF(M770&lt;'Bitni podaci'!$C$2,1,2),0),"")</f>
        <v/>
      </c>
      <c r="Q770" s="103"/>
      <c r="R770" s="159" t="str">
        <f t="shared" si="34"/>
        <v/>
      </c>
      <c r="S770" s="115"/>
      <c r="T770" s="154" t="str">
        <f>IF(AND(S770&lt;&gt;"",ISNUMBER(S770)),IF(S770&lt;='Bitni podaci'!$B$1,1,0),"")</f>
        <v/>
      </c>
      <c r="U770" s="165" t="str">
        <f t="shared" si="35"/>
        <v/>
      </c>
    </row>
    <row r="771" spans="1:21" ht="21.95" customHeight="1" x14ac:dyDescent="0.2">
      <c r="A771" s="181" t="str">
        <f>IF(B771&lt;&gt;"",ROWS($A$13:A771)-COUNTBLANK($A$13:A770),"")</f>
        <v/>
      </c>
      <c r="B771" s="97"/>
      <c r="C771" s="97"/>
      <c r="D771" s="97"/>
      <c r="E771" s="98"/>
      <c r="F771" s="99"/>
      <c r="G771" s="100"/>
      <c r="H771" s="100"/>
      <c r="I771" s="100"/>
      <c r="J771" s="100"/>
      <c r="K771" s="100"/>
      <c r="L771" s="101"/>
      <c r="M771" s="102"/>
      <c r="N771" s="102"/>
      <c r="O771" s="159" t="str">
        <f t="shared" si="33"/>
        <v/>
      </c>
      <c r="P771" s="160" t="str">
        <f>IF(M771&lt;&gt;"",IF(M771&gt;='Bitni podaci'!$B$2,IF(M771&lt;'Bitni podaci'!$C$2,1,2),0),"")</f>
        <v/>
      </c>
      <c r="Q771" s="103"/>
      <c r="R771" s="159" t="str">
        <f t="shared" si="34"/>
        <v/>
      </c>
      <c r="S771" s="115"/>
      <c r="T771" s="154" t="str">
        <f>IF(AND(S771&lt;&gt;"",ISNUMBER(S771)),IF(S771&lt;='Bitni podaci'!$B$1,1,0),"")</f>
        <v/>
      </c>
      <c r="U771" s="165" t="str">
        <f t="shared" si="35"/>
        <v/>
      </c>
    </row>
    <row r="772" spans="1:21" ht="21.95" customHeight="1" x14ac:dyDescent="0.2">
      <c r="A772" s="181" t="str">
        <f>IF(B772&lt;&gt;"",ROWS($A$13:A772)-COUNTBLANK($A$13:A771),"")</f>
        <v/>
      </c>
      <c r="B772" s="97"/>
      <c r="C772" s="97"/>
      <c r="D772" s="97"/>
      <c r="E772" s="98"/>
      <c r="F772" s="99"/>
      <c r="G772" s="100"/>
      <c r="H772" s="100"/>
      <c r="I772" s="100"/>
      <c r="J772" s="100"/>
      <c r="K772" s="100"/>
      <c r="L772" s="101"/>
      <c r="M772" s="102"/>
      <c r="N772" s="102"/>
      <c r="O772" s="159" t="str">
        <f t="shared" si="33"/>
        <v/>
      </c>
      <c r="P772" s="160" t="str">
        <f>IF(M772&lt;&gt;"",IF(M772&gt;='Bitni podaci'!$B$2,IF(M772&lt;'Bitni podaci'!$C$2,1,2),0),"")</f>
        <v/>
      </c>
      <c r="Q772" s="103"/>
      <c r="R772" s="159" t="str">
        <f t="shared" si="34"/>
        <v/>
      </c>
      <c r="S772" s="115"/>
      <c r="T772" s="154" t="str">
        <f>IF(AND(S772&lt;&gt;"",ISNUMBER(S772)),IF(S772&lt;='Bitni podaci'!$B$1,1,0),"")</f>
        <v/>
      </c>
      <c r="U772" s="165" t="str">
        <f t="shared" si="35"/>
        <v/>
      </c>
    </row>
    <row r="773" spans="1:21" ht="21.95" customHeight="1" x14ac:dyDescent="0.2">
      <c r="A773" s="181" t="str">
        <f>IF(B773&lt;&gt;"",ROWS($A$13:A773)-COUNTBLANK($A$13:A772),"")</f>
        <v/>
      </c>
      <c r="B773" s="97"/>
      <c r="C773" s="97"/>
      <c r="D773" s="97"/>
      <c r="E773" s="98"/>
      <c r="F773" s="99"/>
      <c r="G773" s="100"/>
      <c r="H773" s="100"/>
      <c r="I773" s="100"/>
      <c r="J773" s="100"/>
      <c r="K773" s="100"/>
      <c r="L773" s="101"/>
      <c r="M773" s="102"/>
      <c r="N773" s="102"/>
      <c r="O773" s="159" t="str">
        <f t="shared" si="33"/>
        <v/>
      </c>
      <c r="P773" s="160" t="str">
        <f>IF(M773&lt;&gt;"",IF(M773&gt;='Bitni podaci'!$B$2,IF(M773&lt;'Bitni podaci'!$C$2,1,2),0),"")</f>
        <v/>
      </c>
      <c r="Q773" s="103"/>
      <c r="R773" s="159" t="str">
        <f t="shared" si="34"/>
        <v/>
      </c>
      <c r="S773" s="115"/>
      <c r="T773" s="154" t="str">
        <f>IF(AND(S773&lt;&gt;"",ISNUMBER(S773)),IF(S773&lt;='Bitni podaci'!$B$1,1,0),"")</f>
        <v/>
      </c>
      <c r="U773" s="165" t="str">
        <f t="shared" si="35"/>
        <v/>
      </c>
    </row>
    <row r="774" spans="1:21" ht="21.95" customHeight="1" x14ac:dyDescent="0.2">
      <c r="A774" s="181" t="str">
        <f>IF(B774&lt;&gt;"",ROWS($A$13:A774)-COUNTBLANK($A$13:A773),"")</f>
        <v/>
      </c>
      <c r="B774" s="97"/>
      <c r="C774" s="97"/>
      <c r="D774" s="97"/>
      <c r="E774" s="98"/>
      <c r="F774" s="99"/>
      <c r="G774" s="100"/>
      <c r="H774" s="100"/>
      <c r="I774" s="100"/>
      <c r="J774" s="100"/>
      <c r="K774" s="100"/>
      <c r="L774" s="101"/>
      <c r="M774" s="102"/>
      <c r="N774" s="102"/>
      <c r="O774" s="159" t="str">
        <f t="shared" si="33"/>
        <v/>
      </c>
      <c r="P774" s="160" t="str">
        <f>IF(M774&lt;&gt;"",IF(M774&gt;='Bitni podaci'!$B$2,IF(M774&lt;'Bitni podaci'!$C$2,1,2),0),"")</f>
        <v/>
      </c>
      <c r="Q774" s="103"/>
      <c r="R774" s="159" t="str">
        <f t="shared" si="34"/>
        <v/>
      </c>
      <c r="S774" s="115"/>
      <c r="T774" s="154" t="str">
        <f>IF(AND(S774&lt;&gt;"",ISNUMBER(S774)),IF(S774&lt;='Bitni podaci'!$B$1,1,0),"")</f>
        <v/>
      </c>
      <c r="U774" s="165" t="str">
        <f t="shared" si="35"/>
        <v/>
      </c>
    </row>
    <row r="775" spans="1:21" ht="21.95" customHeight="1" x14ac:dyDescent="0.2">
      <c r="A775" s="181" t="str">
        <f>IF(B775&lt;&gt;"",ROWS($A$13:A775)-COUNTBLANK($A$13:A774),"")</f>
        <v/>
      </c>
      <c r="B775" s="97"/>
      <c r="C775" s="97"/>
      <c r="D775" s="97"/>
      <c r="E775" s="98"/>
      <c r="F775" s="99"/>
      <c r="G775" s="100"/>
      <c r="H775" s="100"/>
      <c r="I775" s="100"/>
      <c r="J775" s="100"/>
      <c r="K775" s="100"/>
      <c r="L775" s="101"/>
      <c r="M775" s="102"/>
      <c r="N775" s="102"/>
      <c r="O775" s="159" t="str">
        <f t="shared" si="33"/>
        <v/>
      </c>
      <c r="P775" s="160" t="str">
        <f>IF(M775&lt;&gt;"",IF(M775&gt;='Bitni podaci'!$B$2,IF(M775&lt;'Bitni podaci'!$C$2,1,2),0),"")</f>
        <v/>
      </c>
      <c r="Q775" s="103"/>
      <c r="R775" s="159" t="str">
        <f t="shared" si="34"/>
        <v/>
      </c>
      <c r="S775" s="115"/>
      <c r="T775" s="154" t="str">
        <f>IF(AND(S775&lt;&gt;"",ISNUMBER(S775)),IF(S775&lt;='Bitni podaci'!$B$1,1,0),"")</f>
        <v/>
      </c>
      <c r="U775" s="165" t="str">
        <f t="shared" si="35"/>
        <v/>
      </c>
    </row>
    <row r="776" spans="1:21" ht="21.95" customHeight="1" x14ac:dyDescent="0.2">
      <c r="A776" s="181" t="str">
        <f>IF(B776&lt;&gt;"",ROWS($A$13:A776)-COUNTBLANK($A$13:A775),"")</f>
        <v/>
      </c>
      <c r="B776" s="97"/>
      <c r="C776" s="97"/>
      <c r="D776" s="97"/>
      <c r="E776" s="98"/>
      <c r="F776" s="99"/>
      <c r="G776" s="100"/>
      <c r="H776" s="100"/>
      <c r="I776" s="100"/>
      <c r="J776" s="100"/>
      <c r="K776" s="100"/>
      <c r="L776" s="101"/>
      <c r="M776" s="102"/>
      <c r="N776" s="102"/>
      <c r="O776" s="159" t="str">
        <f t="shared" si="33"/>
        <v/>
      </c>
      <c r="P776" s="160" t="str">
        <f>IF(M776&lt;&gt;"",IF(M776&gt;='Bitni podaci'!$B$2,IF(M776&lt;'Bitni podaci'!$C$2,1,2),0),"")</f>
        <v/>
      </c>
      <c r="Q776" s="103"/>
      <c r="R776" s="159" t="str">
        <f t="shared" si="34"/>
        <v/>
      </c>
      <c r="S776" s="115"/>
      <c r="T776" s="154" t="str">
        <f>IF(AND(S776&lt;&gt;"",ISNUMBER(S776)),IF(S776&lt;='Bitni podaci'!$B$1,1,0),"")</f>
        <v/>
      </c>
      <c r="U776" s="165" t="str">
        <f t="shared" si="35"/>
        <v/>
      </c>
    </row>
    <row r="777" spans="1:21" ht="21.95" customHeight="1" x14ac:dyDescent="0.2">
      <c r="A777" s="181" t="str">
        <f>IF(B777&lt;&gt;"",ROWS($A$13:A777)-COUNTBLANK($A$13:A776),"")</f>
        <v/>
      </c>
      <c r="B777" s="97"/>
      <c r="C777" s="97"/>
      <c r="D777" s="97"/>
      <c r="E777" s="98"/>
      <c r="F777" s="99"/>
      <c r="G777" s="100"/>
      <c r="H777" s="100"/>
      <c r="I777" s="100"/>
      <c r="J777" s="100"/>
      <c r="K777" s="100"/>
      <c r="L777" s="101"/>
      <c r="M777" s="102"/>
      <c r="N777" s="102"/>
      <c r="O777" s="159" t="str">
        <f t="shared" si="33"/>
        <v/>
      </c>
      <c r="P777" s="160" t="str">
        <f>IF(M777&lt;&gt;"",IF(M777&gt;='Bitni podaci'!$B$2,IF(M777&lt;'Bitni podaci'!$C$2,1,2),0),"")</f>
        <v/>
      </c>
      <c r="Q777" s="103"/>
      <c r="R777" s="159" t="str">
        <f t="shared" si="34"/>
        <v/>
      </c>
      <c r="S777" s="115"/>
      <c r="T777" s="154" t="str">
        <f>IF(AND(S777&lt;&gt;"",ISNUMBER(S777)),IF(S777&lt;='Bitni podaci'!$B$1,1,0),"")</f>
        <v/>
      </c>
      <c r="U777" s="165" t="str">
        <f t="shared" si="35"/>
        <v/>
      </c>
    </row>
    <row r="778" spans="1:21" ht="21.95" customHeight="1" x14ac:dyDescent="0.2">
      <c r="A778" s="181" t="str">
        <f>IF(B778&lt;&gt;"",ROWS($A$13:A778)-COUNTBLANK($A$13:A777),"")</f>
        <v/>
      </c>
      <c r="B778" s="97"/>
      <c r="C778" s="97"/>
      <c r="D778" s="97"/>
      <c r="E778" s="98"/>
      <c r="F778" s="99"/>
      <c r="G778" s="100"/>
      <c r="H778" s="100"/>
      <c r="I778" s="100"/>
      <c r="J778" s="100"/>
      <c r="K778" s="100"/>
      <c r="L778" s="101"/>
      <c r="M778" s="102"/>
      <c r="N778" s="102"/>
      <c r="O778" s="159" t="str">
        <f t="shared" si="33"/>
        <v/>
      </c>
      <c r="P778" s="160" t="str">
        <f>IF(M778&lt;&gt;"",IF(M778&gt;='Bitni podaci'!$B$2,IF(M778&lt;'Bitni podaci'!$C$2,1,2),0),"")</f>
        <v/>
      </c>
      <c r="Q778" s="103"/>
      <c r="R778" s="159" t="str">
        <f t="shared" si="34"/>
        <v/>
      </c>
      <c r="S778" s="115"/>
      <c r="T778" s="154" t="str">
        <f>IF(AND(S778&lt;&gt;"",ISNUMBER(S778)),IF(S778&lt;='Bitni podaci'!$B$1,1,0),"")</f>
        <v/>
      </c>
      <c r="U778" s="165" t="str">
        <f t="shared" si="35"/>
        <v/>
      </c>
    </row>
    <row r="779" spans="1:21" ht="21.95" customHeight="1" x14ac:dyDescent="0.2">
      <c r="A779" s="181" t="str">
        <f>IF(B779&lt;&gt;"",ROWS($A$13:A779)-COUNTBLANK($A$13:A778),"")</f>
        <v/>
      </c>
      <c r="B779" s="97"/>
      <c r="C779" s="97"/>
      <c r="D779" s="97"/>
      <c r="E779" s="98"/>
      <c r="F779" s="99"/>
      <c r="G779" s="100"/>
      <c r="H779" s="100"/>
      <c r="I779" s="100"/>
      <c r="J779" s="100"/>
      <c r="K779" s="100"/>
      <c r="L779" s="101"/>
      <c r="M779" s="102"/>
      <c r="N779" s="102"/>
      <c r="O779" s="159" t="str">
        <f t="shared" si="33"/>
        <v/>
      </c>
      <c r="P779" s="160" t="str">
        <f>IF(M779&lt;&gt;"",IF(M779&gt;='Bitni podaci'!$B$2,IF(M779&lt;'Bitni podaci'!$C$2,1,2),0),"")</f>
        <v/>
      </c>
      <c r="Q779" s="103"/>
      <c r="R779" s="159" t="str">
        <f t="shared" si="34"/>
        <v/>
      </c>
      <c r="S779" s="115"/>
      <c r="T779" s="154" t="str">
        <f>IF(AND(S779&lt;&gt;"",ISNUMBER(S779)),IF(S779&lt;='Bitni podaci'!$B$1,1,0),"")</f>
        <v/>
      </c>
      <c r="U779" s="165" t="str">
        <f t="shared" si="35"/>
        <v/>
      </c>
    </row>
    <row r="780" spans="1:21" ht="21.95" customHeight="1" x14ac:dyDescent="0.2">
      <c r="A780" s="181" t="str">
        <f>IF(B780&lt;&gt;"",ROWS($A$13:A780)-COUNTBLANK($A$13:A779),"")</f>
        <v/>
      </c>
      <c r="B780" s="97"/>
      <c r="C780" s="97"/>
      <c r="D780" s="97"/>
      <c r="E780" s="98"/>
      <c r="F780" s="99"/>
      <c r="G780" s="100"/>
      <c r="H780" s="100"/>
      <c r="I780" s="100"/>
      <c r="J780" s="100"/>
      <c r="K780" s="100"/>
      <c r="L780" s="101"/>
      <c r="M780" s="102"/>
      <c r="N780" s="102"/>
      <c r="O780" s="159" t="str">
        <f t="shared" si="33"/>
        <v/>
      </c>
      <c r="P780" s="160" t="str">
        <f>IF(M780&lt;&gt;"",IF(M780&gt;='Bitni podaci'!$B$2,IF(M780&lt;'Bitni podaci'!$C$2,1,2),0),"")</f>
        <v/>
      </c>
      <c r="Q780" s="103"/>
      <c r="R780" s="159" t="str">
        <f t="shared" si="34"/>
        <v/>
      </c>
      <c r="S780" s="115"/>
      <c r="T780" s="154" t="str">
        <f>IF(AND(S780&lt;&gt;"",ISNUMBER(S780)),IF(S780&lt;='Bitni podaci'!$B$1,1,0),"")</f>
        <v/>
      </c>
      <c r="U780" s="165" t="str">
        <f t="shared" si="35"/>
        <v/>
      </c>
    </row>
    <row r="781" spans="1:21" ht="21.95" customHeight="1" x14ac:dyDescent="0.2">
      <c r="A781" s="181" t="str">
        <f>IF(B781&lt;&gt;"",ROWS($A$13:A781)-COUNTBLANK($A$13:A780),"")</f>
        <v/>
      </c>
      <c r="B781" s="97"/>
      <c r="C781" s="97"/>
      <c r="D781" s="97"/>
      <c r="E781" s="98"/>
      <c r="F781" s="99"/>
      <c r="G781" s="100"/>
      <c r="H781" s="100"/>
      <c r="I781" s="100"/>
      <c r="J781" s="100"/>
      <c r="K781" s="100"/>
      <c r="L781" s="101"/>
      <c r="M781" s="102"/>
      <c r="N781" s="102"/>
      <c r="O781" s="159" t="str">
        <f t="shared" si="33"/>
        <v/>
      </c>
      <c r="P781" s="160" t="str">
        <f>IF(M781&lt;&gt;"",IF(M781&gt;='Bitni podaci'!$B$2,IF(M781&lt;'Bitni podaci'!$C$2,1,2),0),"")</f>
        <v/>
      </c>
      <c r="Q781" s="103"/>
      <c r="R781" s="159" t="str">
        <f t="shared" si="34"/>
        <v/>
      </c>
      <c r="S781" s="115"/>
      <c r="T781" s="154" t="str">
        <f>IF(AND(S781&lt;&gt;"",ISNUMBER(S781)),IF(S781&lt;='Bitni podaci'!$B$1,1,0),"")</f>
        <v/>
      </c>
      <c r="U781" s="165" t="str">
        <f t="shared" si="35"/>
        <v/>
      </c>
    </row>
    <row r="782" spans="1:21" ht="21.95" customHeight="1" x14ac:dyDescent="0.2">
      <c r="A782" s="181" t="str">
        <f>IF(B782&lt;&gt;"",ROWS($A$13:A782)-COUNTBLANK($A$13:A781),"")</f>
        <v/>
      </c>
      <c r="B782" s="97"/>
      <c r="C782" s="97"/>
      <c r="D782" s="97"/>
      <c r="E782" s="98"/>
      <c r="F782" s="99"/>
      <c r="G782" s="100"/>
      <c r="H782" s="100"/>
      <c r="I782" s="100"/>
      <c r="J782" s="100"/>
      <c r="K782" s="100"/>
      <c r="L782" s="101"/>
      <c r="M782" s="102"/>
      <c r="N782" s="102"/>
      <c r="O782" s="159" t="str">
        <f t="shared" ref="O782:O845" si="36">IF(AND(M782&lt;&gt;"",AND(ISNUMBER(N782),N782&lt;&gt;"")),IF(M782/N782&gt;60,60,M782/N782),"")</f>
        <v/>
      </c>
      <c r="P782" s="160" t="str">
        <f>IF(M782&lt;&gt;"",IF(M782&gt;='Bitni podaci'!$B$2,IF(M782&lt;'Bitni podaci'!$C$2,1,2),0),"")</f>
        <v/>
      </c>
      <c r="Q782" s="103"/>
      <c r="R782" s="159" t="str">
        <f t="shared" ref="R782:R845" si="37">IF(AND(Q782&lt;&gt;"",O782&lt;&gt;"",P782&lt;&gt;""),Q782*5+O782*0.8+P782,"")</f>
        <v/>
      </c>
      <c r="S782" s="115"/>
      <c r="T782" s="154" t="str">
        <f>IF(AND(S782&lt;&gt;"",ISNUMBER(S782)),IF(S782&lt;='Bitni podaci'!$B$1,1,0),"")</f>
        <v/>
      </c>
      <c r="U782" s="165" t="str">
        <f t="shared" ref="U782:U845" si="38">IF(AND(ISNUMBER(R782),ISNUMBER(T782)),R782+T782,"")</f>
        <v/>
      </c>
    </row>
    <row r="783" spans="1:21" ht="21.95" customHeight="1" x14ac:dyDescent="0.2">
      <c r="A783" s="181" t="str">
        <f>IF(B783&lt;&gt;"",ROWS($A$13:A783)-COUNTBLANK($A$13:A782),"")</f>
        <v/>
      </c>
      <c r="B783" s="97"/>
      <c r="C783" s="97"/>
      <c r="D783" s="97"/>
      <c r="E783" s="98"/>
      <c r="F783" s="99"/>
      <c r="G783" s="100"/>
      <c r="H783" s="100"/>
      <c r="I783" s="100"/>
      <c r="J783" s="100"/>
      <c r="K783" s="100"/>
      <c r="L783" s="101"/>
      <c r="M783" s="102"/>
      <c r="N783" s="102"/>
      <c r="O783" s="159" t="str">
        <f t="shared" si="36"/>
        <v/>
      </c>
      <c r="P783" s="160" t="str">
        <f>IF(M783&lt;&gt;"",IF(M783&gt;='Bitni podaci'!$B$2,IF(M783&lt;'Bitni podaci'!$C$2,1,2),0),"")</f>
        <v/>
      </c>
      <c r="Q783" s="103"/>
      <c r="R783" s="159" t="str">
        <f t="shared" si="37"/>
        <v/>
      </c>
      <c r="S783" s="115"/>
      <c r="T783" s="154" t="str">
        <f>IF(AND(S783&lt;&gt;"",ISNUMBER(S783)),IF(S783&lt;='Bitni podaci'!$B$1,1,0),"")</f>
        <v/>
      </c>
      <c r="U783" s="165" t="str">
        <f t="shared" si="38"/>
        <v/>
      </c>
    </row>
    <row r="784" spans="1:21" ht="21.95" customHeight="1" x14ac:dyDescent="0.2">
      <c r="A784" s="181" t="str">
        <f>IF(B784&lt;&gt;"",ROWS($A$13:A784)-COUNTBLANK($A$13:A783),"")</f>
        <v/>
      </c>
      <c r="B784" s="97"/>
      <c r="C784" s="97"/>
      <c r="D784" s="97"/>
      <c r="E784" s="98"/>
      <c r="F784" s="99"/>
      <c r="G784" s="100"/>
      <c r="H784" s="100"/>
      <c r="I784" s="100"/>
      <c r="J784" s="100"/>
      <c r="K784" s="100"/>
      <c r="L784" s="101"/>
      <c r="M784" s="102"/>
      <c r="N784" s="102"/>
      <c r="O784" s="159" t="str">
        <f t="shared" si="36"/>
        <v/>
      </c>
      <c r="P784" s="160" t="str">
        <f>IF(M784&lt;&gt;"",IF(M784&gt;='Bitni podaci'!$B$2,IF(M784&lt;'Bitni podaci'!$C$2,1,2),0),"")</f>
        <v/>
      </c>
      <c r="Q784" s="103"/>
      <c r="R784" s="159" t="str">
        <f t="shared" si="37"/>
        <v/>
      </c>
      <c r="S784" s="115"/>
      <c r="T784" s="154" t="str">
        <f>IF(AND(S784&lt;&gt;"",ISNUMBER(S784)),IF(S784&lt;='Bitni podaci'!$B$1,1,0),"")</f>
        <v/>
      </c>
      <c r="U784" s="165" t="str">
        <f t="shared" si="38"/>
        <v/>
      </c>
    </row>
    <row r="785" spans="1:21" ht="21.95" customHeight="1" x14ac:dyDescent="0.2">
      <c r="A785" s="181" t="str">
        <f>IF(B785&lt;&gt;"",ROWS($A$13:A785)-COUNTBLANK($A$13:A784),"")</f>
        <v/>
      </c>
      <c r="B785" s="97"/>
      <c r="C785" s="97"/>
      <c r="D785" s="97"/>
      <c r="E785" s="98"/>
      <c r="F785" s="99"/>
      <c r="G785" s="100"/>
      <c r="H785" s="100"/>
      <c r="I785" s="100"/>
      <c r="J785" s="100"/>
      <c r="K785" s="100"/>
      <c r="L785" s="101"/>
      <c r="M785" s="102"/>
      <c r="N785" s="102"/>
      <c r="O785" s="159" t="str">
        <f t="shared" si="36"/>
        <v/>
      </c>
      <c r="P785" s="160" t="str">
        <f>IF(M785&lt;&gt;"",IF(M785&gt;='Bitni podaci'!$B$2,IF(M785&lt;'Bitni podaci'!$C$2,1,2),0),"")</f>
        <v/>
      </c>
      <c r="Q785" s="103"/>
      <c r="R785" s="159" t="str">
        <f t="shared" si="37"/>
        <v/>
      </c>
      <c r="S785" s="115"/>
      <c r="T785" s="154" t="str">
        <f>IF(AND(S785&lt;&gt;"",ISNUMBER(S785)),IF(S785&lt;='Bitni podaci'!$B$1,1,0),"")</f>
        <v/>
      </c>
      <c r="U785" s="165" t="str">
        <f t="shared" si="38"/>
        <v/>
      </c>
    </row>
    <row r="786" spans="1:21" ht="21.95" customHeight="1" x14ac:dyDescent="0.2">
      <c r="A786" s="181" t="str">
        <f>IF(B786&lt;&gt;"",ROWS($A$13:A786)-COUNTBLANK($A$13:A785),"")</f>
        <v/>
      </c>
      <c r="B786" s="97"/>
      <c r="C786" s="97"/>
      <c r="D786" s="97"/>
      <c r="E786" s="98"/>
      <c r="F786" s="99"/>
      <c r="G786" s="100"/>
      <c r="H786" s="100"/>
      <c r="I786" s="100"/>
      <c r="J786" s="100"/>
      <c r="K786" s="100"/>
      <c r="L786" s="101"/>
      <c r="M786" s="102"/>
      <c r="N786" s="102"/>
      <c r="O786" s="159" t="str">
        <f t="shared" si="36"/>
        <v/>
      </c>
      <c r="P786" s="160" t="str">
        <f>IF(M786&lt;&gt;"",IF(M786&gt;='Bitni podaci'!$B$2,IF(M786&lt;'Bitni podaci'!$C$2,1,2),0),"")</f>
        <v/>
      </c>
      <c r="Q786" s="103"/>
      <c r="R786" s="159" t="str">
        <f t="shared" si="37"/>
        <v/>
      </c>
      <c r="S786" s="115"/>
      <c r="T786" s="154" t="str">
        <f>IF(AND(S786&lt;&gt;"",ISNUMBER(S786)),IF(S786&lt;='Bitni podaci'!$B$1,1,0),"")</f>
        <v/>
      </c>
      <c r="U786" s="165" t="str">
        <f t="shared" si="38"/>
        <v/>
      </c>
    </row>
    <row r="787" spans="1:21" ht="21.95" customHeight="1" x14ac:dyDescent="0.2">
      <c r="A787" s="181" t="str">
        <f>IF(B787&lt;&gt;"",ROWS($A$13:A787)-COUNTBLANK($A$13:A786),"")</f>
        <v/>
      </c>
      <c r="B787" s="97"/>
      <c r="C787" s="97"/>
      <c r="D787" s="97"/>
      <c r="E787" s="98"/>
      <c r="F787" s="99"/>
      <c r="G787" s="100"/>
      <c r="H787" s="100"/>
      <c r="I787" s="100"/>
      <c r="J787" s="100"/>
      <c r="K787" s="100"/>
      <c r="L787" s="101"/>
      <c r="M787" s="102"/>
      <c r="N787" s="102"/>
      <c r="O787" s="159" t="str">
        <f t="shared" si="36"/>
        <v/>
      </c>
      <c r="P787" s="160" t="str">
        <f>IF(M787&lt;&gt;"",IF(M787&gt;='Bitni podaci'!$B$2,IF(M787&lt;'Bitni podaci'!$C$2,1,2),0),"")</f>
        <v/>
      </c>
      <c r="Q787" s="103"/>
      <c r="R787" s="159" t="str">
        <f t="shared" si="37"/>
        <v/>
      </c>
      <c r="S787" s="115"/>
      <c r="T787" s="154" t="str">
        <f>IF(AND(S787&lt;&gt;"",ISNUMBER(S787)),IF(S787&lt;='Bitni podaci'!$B$1,1,0),"")</f>
        <v/>
      </c>
      <c r="U787" s="165" t="str">
        <f t="shared" si="38"/>
        <v/>
      </c>
    </row>
    <row r="788" spans="1:21" ht="21.95" customHeight="1" x14ac:dyDescent="0.2">
      <c r="A788" s="181" t="str">
        <f>IF(B788&lt;&gt;"",ROWS($A$13:A788)-COUNTBLANK($A$13:A787),"")</f>
        <v/>
      </c>
      <c r="B788" s="97"/>
      <c r="C788" s="97"/>
      <c r="D788" s="97"/>
      <c r="E788" s="98"/>
      <c r="F788" s="99"/>
      <c r="G788" s="100"/>
      <c r="H788" s="100"/>
      <c r="I788" s="100"/>
      <c r="J788" s="100"/>
      <c r="K788" s="100"/>
      <c r="L788" s="101"/>
      <c r="M788" s="102"/>
      <c r="N788" s="102"/>
      <c r="O788" s="159" t="str">
        <f t="shared" si="36"/>
        <v/>
      </c>
      <c r="P788" s="160" t="str">
        <f>IF(M788&lt;&gt;"",IF(M788&gt;='Bitni podaci'!$B$2,IF(M788&lt;'Bitni podaci'!$C$2,1,2),0),"")</f>
        <v/>
      </c>
      <c r="Q788" s="103"/>
      <c r="R788" s="159" t="str">
        <f t="shared" si="37"/>
        <v/>
      </c>
      <c r="S788" s="115"/>
      <c r="T788" s="154" t="str">
        <f>IF(AND(S788&lt;&gt;"",ISNUMBER(S788)),IF(S788&lt;='Bitni podaci'!$B$1,1,0),"")</f>
        <v/>
      </c>
      <c r="U788" s="165" t="str">
        <f t="shared" si="38"/>
        <v/>
      </c>
    </row>
    <row r="789" spans="1:21" ht="21.95" customHeight="1" x14ac:dyDescent="0.2">
      <c r="A789" s="181" t="str">
        <f>IF(B789&lt;&gt;"",ROWS($A$13:A789)-COUNTBLANK($A$13:A788),"")</f>
        <v/>
      </c>
      <c r="B789" s="97"/>
      <c r="C789" s="97"/>
      <c r="D789" s="97"/>
      <c r="E789" s="98"/>
      <c r="F789" s="99"/>
      <c r="G789" s="100"/>
      <c r="H789" s="100"/>
      <c r="I789" s="100"/>
      <c r="J789" s="100"/>
      <c r="K789" s="100"/>
      <c r="L789" s="101"/>
      <c r="M789" s="102"/>
      <c r="N789" s="102"/>
      <c r="O789" s="159" t="str">
        <f t="shared" si="36"/>
        <v/>
      </c>
      <c r="P789" s="160" t="str">
        <f>IF(M789&lt;&gt;"",IF(M789&gt;='Bitni podaci'!$B$2,IF(M789&lt;'Bitni podaci'!$C$2,1,2),0),"")</f>
        <v/>
      </c>
      <c r="Q789" s="103"/>
      <c r="R789" s="159" t="str">
        <f t="shared" si="37"/>
        <v/>
      </c>
      <c r="S789" s="115"/>
      <c r="T789" s="154" t="str">
        <f>IF(AND(S789&lt;&gt;"",ISNUMBER(S789)),IF(S789&lt;='Bitni podaci'!$B$1,1,0),"")</f>
        <v/>
      </c>
      <c r="U789" s="165" t="str">
        <f t="shared" si="38"/>
        <v/>
      </c>
    </row>
    <row r="790" spans="1:21" ht="21.95" customHeight="1" x14ac:dyDescent="0.2">
      <c r="A790" s="181" t="str">
        <f>IF(B790&lt;&gt;"",ROWS($A$13:A790)-COUNTBLANK($A$13:A789),"")</f>
        <v/>
      </c>
      <c r="B790" s="97"/>
      <c r="C790" s="97"/>
      <c r="D790" s="97"/>
      <c r="E790" s="98"/>
      <c r="F790" s="99"/>
      <c r="G790" s="100"/>
      <c r="H790" s="100"/>
      <c r="I790" s="100"/>
      <c r="J790" s="100"/>
      <c r="K790" s="100"/>
      <c r="L790" s="101"/>
      <c r="M790" s="102"/>
      <c r="N790" s="102"/>
      <c r="O790" s="159" t="str">
        <f t="shared" si="36"/>
        <v/>
      </c>
      <c r="P790" s="160" t="str">
        <f>IF(M790&lt;&gt;"",IF(M790&gt;='Bitni podaci'!$B$2,IF(M790&lt;'Bitni podaci'!$C$2,1,2),0),"")</f>
        <v/>
      </c>
      <c r="Q790" s="103"/>
      <c r="R790" s="159" t="str">
        <f t="shared" si="37"/>
        <v/>
      </c>
      <c r="S790" s="115"/>
      <c r="T790" s="154" t="str">
        <f>IF(AND(S790&lt;&gt;"",ISNUMBER(S790)),IF(S790&lt;='Bitni podaci'!$B$1,1,0),"")</f>
        <v/>
      </c>
      <c r="U790" s="165" t="str">
        <f t="shared" si="38"/>
        <v/>
      </c>
    </row>
    <row r="791" spans="1:21" ht="21.95" customHeight="1" x14ac:dyDescent="0.2">
      <c r="A791" s="181" t="str">
        <f>IF(B791&lt;&gt;"",ROWS($A$13:A791)-COUNTBLANK($A$13:A790),"")</f>
        <v/>
      </c>
      <c r="B791" s="97"/>
      <c r="C791" s="97"/>
      <c r="D791" s="97"/>
      <c r="E791" s="98"/>
      <c r="F791" s="99"/>
      <c r="G791" s="100"/>
      <c r="H791" s="100"/>
      <c r="I791" s="100"/>
      <c r="J791" s="100"/>
      <c r="K791" s="100"/>
      <c r="L791" s="101"/>
      <c r="M791" s="102"/>
      <c r="N791" s="102"/>
      <c r="O791" s="159" t="str">
        <f t="shared" si="36"/>
        <v/>
      </c>
      <c r="P791" s="160" t="str">
        <f>IF(M791&lt;&gt;"",IF(M791&gt;='Bitni podaci'!$B$2,IF(M791&lt;'Bitni podaci'!$C$2,1,2),0),"")</f>
        <v/>
      </c>
      <c r="Q791" s="103"/>
      <c r="R791" s="159" t="str">
        <f t="shared" si="37"/>
        <v/>
      </c>
      <c r="S791" s="115"/>
      <c r="T791" s="154" t="str">
        <f>IF(AND(S791&lt;&gt;"",ISNUMBER(S791)),IF(S791&lt;='Bitni podaci'!$B$1,1,0),"")</f>
        <v/>
      </c>
      <c r="U791" s="165" t="str">
        <f t="shared" si="38"/>
        <v/>
      </c>
    </row>
    <row r="792" spans="1:21" ht="21.95" customHeight="1" x14ac:dyDescent="0.2">
      <c r="A792" s="181" t="str">
        <f>IF(B792&lt;&gt;"",ROWS($A$13:A792)-COUNTBLANK($A$13:A791),"")</f>
        <v/>
      </c>
      <c r="B792" s="97"/>
      <c r="C792" s="97"/>
      <c r="D792" s="97"/>
      <c r="E792" s="98"/>
      <c r="F792" s="99"/>
      <c r="G792" s="100"/>
      <c r="H792" s="100"/>
      <c r="I792" s="100"/>
      <c r="J792" s="100"/>
      <c r="K792" s="100"/>
      <c r="L792" s="101"/>
      <c r="M792" s="102"/>
      <c r="N792" s="102"/>
      <c r="O792" s="159" t="str">
        <f t="shared" si="36"/>
        <v/>
      </c>
      <c r="P792" s="160" t="str">
        <f>IF(M792&lt;&gt;"",IF(M792&gt;='Bitni podaci'!$B$2,IF(M792&lt;'Bitni podaci'!$C$2,1,2),0),"")</f>
        <v/>
      </c>
      <c r="Q792" s="103"/>
      <c r="R792" s="159" t="str">
        <f t="shared" si="37"/>
        <v/>
      </c>
      <c r="S792" s="115"/>
      <c r="T792" s="154" t="str">
        <f>IF(AND(S792&lt;&gt;"",ISNUMBER(S792)),IF(S792&lt;='Bitni podaci'!$B$1,1,0),"")</f>
        <v/>
      </c>
      <c r="U792" s="165" t="str">
        <f t="shared" si="38"/>
        <v/>
      </c>
    </row>
    <row r="793" spans="1:21" ht="21.95" customHeight="1" x14ac:dyDescent="0.2">
      <c r="A793" s="181" t="str">
        <f>IF(B793&lt;&gt;"",ROWS($A$13:A793)-COUNTBLANK($A$13:A792),"")</f>
        <v/>
      </c>
      <c r="B793" s="97"/>
      <c r="C793" s="97"/>
      <c r="D793" s="97"/>
      <c r="E793" s="98"/>
      <c r="F793" s="99"/>
      <c r="G793" s="100"/>
      <c r="H793" s="100"/>
      <c r="I793" s="100"/>
      <c r="J793" s="100"/>
      <c r="K793" s="100"/>
      <c r="L793" s="101"/>
      <c r="M793" s="102"/>
      <c r="N793" s="102"/>
      <c r="O793" s="159" t="str">
        <f t="shared" si="36"/>
        <v/>
      </c>
      <c r="P793" s="160" t="str">
        <f>IF(M793&lt;&gt;"",IF(M793&gt;='Bitni podaci'!$B$2,IF(M793&lt;'Bitni podaci'!$C$2,1,2),0),"")</f>
        <v/>
      </c>
      <c r="Q793" s="103"/>
      <c r="R793" s="159" t="str">
        <f t="shared" si="37"/>
        <v/>
      </c>
      <c r="S793" s="115"/>
      <c r="T793" s="154" t="str">
        <f>IF(AND(S793&lt;&gt;"",ISNUMBER(S793)),IF(S793&lt;='Bitni podaci'!$B$1,1,0),"")</f>
        <v/>
      </c>
      <c r="U793" s="165" t="str">
        <f t="shared" si="38"/>
        <v/>
      </c>
    </row>
    <row r="794" spans="1:21" ht="21.95" customHeight="1" x14ac:dyDescent="0.2">
      <c r="A794" s="181" t="str">
        <f>IF(B794&lt;&gt;"",ROWS($A$13:A794)-COUNTBLANK($A$13:A793),"")</f>
        <v/>
      </c>
      <c r="B794" s="97"/>
      <c r="C794" s="97"/>
      <c r="D794" s="97"/>
      <c r="E794" s="98"/>
      <c r="F794" s="99"/>
      <c r="G794" s="100"/>
      <c r="H794" s="100"/>
      <c r="I794" s="100"/>
      <c r="J794" s="100"/>
      <c r="K794" s="100"/>
      <c r="L794" s="101"/>
      <c r="M794" s="102"/>
      <c r="N794" s="102"/>
      <c r="O794" s="159" t="str">
        <f t="shared" si="36"/>
        <v/>
      </c>
      <c r="P794" s="160" t="str">
        <f>IF(M794&lt;&gt;"",IF(M794&gt;='Bitni podaci'!$B$2,IF(M794&lt;'Bitni podaci'!$C$2,1,2),0),"")</f>
        <v/>
      </c>
      <c r="Q794" s="103"/>
      <c r="R794" s="159" t="str">
        <f t="shared" si="37"/>
        <v/>
      </c>
      <c r="S794" s="115"/>
      <c r="T794" s="154" t="str">
        <f>IF(AND(S794&lt;&gt;"",ISNUMBER(S794)),IF(S794&lt;='Bitni podaci'!$B$1,1,0),"")</f>
        <v/>
      </c>
      <c r="U794" s="165" t="str">
        <f t="shared" si="38"/>
        <v/>
      </c>
    </row>
    <row r="795" spans="1:21" ht="21.95" customHeight="1" x14ac:dyDescent="0.2">
      <c r="A795" s="181" t="str">
        <f>IF(B795&lt;&gt;"",ROWS($A$13:A795)-COUNTBLANK($A$13:A794),"")</f>
        <v/>
      </c>
      <c r="B795" s="97"/>
      <c r="C795" s="97"/>
      <c r="D795" s="97"/>
      <c r="E795" s="98"/>
      <c r="F795" s="99"/>
      <c r="G795" s="100"/>
      <c r="H795" s="100"/>
      <c r="I795" s="100"/>
      <c r="J795" s="100"/>
      <c r="K795" s="100"/>
      <c r="L795" s="101"/>
      <c r="M795" s="102"/>
      <c r="N795" s="102"/>
      <c r="O795" s="159" t="str">
        <f t="shared" si="36"/>
        <v/>
      </c>
      <c r="P795" s="160" t="str">
        <f>IF(M795&lt;&gt;"",IF(M795&gt;='Bitni podaci'!$B$2,IF(M795&lt;'Bitni podaci'!$C$2,1,2),0),"")</f>
        <v/>
      </c>
      <c r="Q795" s="103"/>
      <c r="R795" s="159" t="str">
        <f t="shared" si="37"/>
        <v/>
      </c>
      <c r="S795" s="115"/>
      <c r="T795" s="154" t="str">
        <f>IF(AND(S795&lt;&gt;"",ISNUMBER(S795)),IF(S795&lt;='Bitni podaci'!$B$1,1,0),"")</f>
        <v/>
      </c>
      <c r="U795" s="165" t="str">
        <f t="shared" si="38"/>
        <v/>
      </c>
    </row>
    <row r="796" spans="1:21" ht="21.95" customHeight="1" x14ac:dyDescent="0.2">
      <c r="A796" s="181" t="str">
        <f>IF(B796&lt;&gt;"",ROWS($A$13:A796)-COUNTBLANK($A$13:A795),"")</f>
        <v/>
      </c>
      <c r="B796" s="97"/>
      <c r="C796" s="97"/>
      <c r="D796" s="97"/>
      <c r="E796" s="98"/>
      <c r="F796" s="99"/>
      <c r="G796" s="100"/>
      <c r="H796" s="100"/>
      <c r="I796" s="100"/>
      <c r="J796" s="100"/>
      <c r="K796" s="100"/>
      <c r="L796" s="101"/>
      <c r="M796" s="102"/>
      <c r="N796" s="102"/>
      <c r="O796" s="159" t="str">
        <f t="shared" si="36"/>
        <v/>
      </c>
      <c r="P796" s="160" t="str">
        <f>IF(M796&lt;&gt;"",IF(M796&gt;='Bitni podaci'!$B$2,IF(M796&lt;'Bitni podaci'!$C$2,1,2),0),"")</f>
        <v/>
      </c>
      <c r="Q796" s="103"/>
      <c r="R796" s="159" t="str">
        <f t="shared" si="37"/>
        <v/>
      </c>
      <c r="S796" s="115"/>
      <c r="T796" s="154" t="str">
        <f>IF(AND(S796&lt;&gt;"",ISNUMBER(S796)),IF(S796&lt;='Bitni podaci'!$B$1,1,0),"")</f>
        <v/>
      </c>
      <c r="U796" s="165" t="str">
        <f t="shared" si="38"/>
        <v/>
      </c>
    </row>
    <row r="797" spans="1:21" ht="21.95" customHeight="1" x14ac:dyDescent="0.2">
      <c r="A797" s="181" t="str">
        <f>IF(B797&lt;&gt;"",ROWS($A$13:A797)-COUNTBLANK($A$13:A796),"")</f>
        <v/>
      </c>
      <c r="B797" s="97"/>
      <c r="C797" s="97"/>
      <c r="D797" s="97"/>
      <c r="E797" s="98"/>
      <c r="F797" s="99"/>
      <c r="G797" s="100"/>
      <c r="H797" s="100"/>
      <c r="I797" s="100"/>
      <c r="J797" s="100"/>
      <c r="K797" s="100"/>
      <c r="L797" s="101"/>
      <c r="M797" s="102"/>
      <c r="N797" s="102"/>
      <c r="O797" s="159" t="str">
        <f t="shared" si="36"/>
        <v/>
      </c>
      <c r="P797" s="160" t="str">
        <f>IF(M797&lt;&gt;"",IF(M797&gt;='Bitni podaci'!$B$2,IF(M797&lt;'Bitni podaci'!$C$2,1,2),0),"")</f>
        <v/>
      </c>
      <c r="Q797" s="103"/>
      <c r="R797" s="159" t="str">
        <f t="shared" si="37"/>
        <v/>
      </c>
      <c r="S797" s="115"/>
      <c r="T797" s="154" t="str">
        <f>IF(AND(S797&lt;&gt;"",ISNUMBER(S797)),IF(S797&lt;='Bitni podaci'!$B$1,1,0),"")</f>
        <v/>
      </c>
      <c r="U797" s="165" t="str">
        <f t="shared" si="38"/>
        <v/>
      </c>
    </row>
    <row r="798" spans="1:21" ht="21.95" customHeight="1" x14ac:dyDescent="0.2">
      <c r="A798" s="181" t="str">
        <f>IF(B798&lt;&gt;"",ROWS($A$13:A798)-COUNTBLANK($A$13:A797),"")</f>
        <v/>
      </c>
      <c r="B798" s="97"/>
      <c r="C798" s="97"/>
      <c r="D798" s="97"/>
      <c r="E798" s="98"/>
      <c r="F798" s="99"/>
      <c r="G798" s="100"/>
      <c r="H798" s="100"/>
      <c r="I798" s="100"/>
      <c r="J798" s="100"/>
      <c r="K798" s="100"/>
      <c r="L798" s="101"/>
      <c r="M798" s="102"/>
      <c r="N798" s="102"/>
      <c r="O798" s="159" t="str">
        <f t="shared" si="36"/>
        <v/>
      </c>
      <c r="P798" s="160" t="str">
        <f>IF(M798&lt;&gt;"",IF(M798&gt;='Bitni podaci'!$B$2,IF(M798&lt;'Bitni podaci'!$C$2,1,2),0),"")</f>
        <v/>
      </c>
      <c r="Q798" s="103"/>
      <c r="R798" s="159" t="str">
        <f t="shared" si="37"/>
        <v/>
      </c>
      <c r="S798" s="115"/>
      <c r="T798" s="154" t="str">
        <f>IF(AND(S798&lt;&gt;"",ISNUMBER(S798)),IF(S798&lt;='Bitni podaci'!$B$1,1,0),"")</f>
        <v/>
      </c>
      <c r="U798" s="165" t="str">
        <f t="shared" si="38"/>
        <v/>
      </c>
    </row>
    <row r="799" spans="1:21" ht="21.95" customHeight="1" x14ac:dyDescent="0.2">
      <c r="A799" s="181" t="str">
        <f>IF(B799&lt;&gt;"",ROWS($A$13:A799)-COUNTBLANK($A$13:A798),"")</f>
        <v/>
      </c>
      <c r="B799" s="97"/>
      <c r="C799" s="97"/>
      <c r="D799" s="97"/>
      <c r="E799" s="98"/>
      <c r="F799" s="99"/>
      <c r="G799" s="100"/>
      <c r="H799" s="100"/>
      <c r="I799" s="100"/>
      <c r="J799" s="100"/>
      <c r="K799" s="100"/>
      <c r="L799" s="101"/>
      <c r="M799" s="102"/>
      <c r="N799" s="102"/>
      <c r="O799" s="159" t="str">
        <f t="shared" si="36"/>
        <v/>
      </c>
      <c r="P799" s="160" t="str">
        <f>IF(M799&lt;&gt;"",IF(M799&gt;='Bitni podaci'!$B$2,IF(M799&lt;'Bitni podaci'!$C$2,1,2),0),"")</f>
        <v/>
      </c>
      <c r="Q799" s="103"/>
      <c r="R799" s="159" t="str">
        <f t="shared" si="37"/>
        <v/>
      </c>
      <c r="S799" s="115"/>
      <c r="T799" s="154" t="str">
        <f>IF(AND(S799&lt;&gt;"",ISNUMBER(S799)),IF(S799&lt;='Bitni podaci'!$B$1,1,0),"")</f>
        <v/>
      </c>
      <c r="U799" s="165" t="str">
        <f t="shared" si="38"/>
        <v/>
      </c>
    </row>
    <row r="800" spans="1:21" ht="21.95" customHeight="1" x14ac:dyDescent="0.2">
      <c r="A800" s="181" t="str">
        <f>IF(B800&lt;&gt;"",ROWS($A$13:A800)-COUNTBLANK($A$13:A799),"")</f>
        <v/>
      </c>
      <c r="B800" s="97"/>
      <c r="C800" s="97"/>
      <c r="D800" s="97"/>
      <c r="E800" s="98"/>
      <c r="F800" s="99"/>
      <c r="G800" s="100"/>
      <c r="H800" s="100"/>
      <c r="I800" s="100"/>
      <c r="J800" s="100"/>
      <c r="K800" s="100"/>
      <c r="L800" s="101"/>
      <c r="M800" s="102"/>
      <c r="N800" s="102"/>
      <c r="O800" s="159" t="str">
        <f t="shared" si="36"/>
        <v/>
      </c>
      <c r="P800" s="160" t="str">
        <f>IF(M800&lt;&gt;"",IF(M800&gt;='Bitni podaci'!$B$2,IF(M800&lt;'Bitni podaci'!$C$2,1,2),0),"")</f>
        <v/>
      </c>
      <c r="Q800" s="103"/>
      <c r="R800" s="159" t="str">
        <f t="shared" si="37"/>
        <v/>
      </c>
      <c r="S800" s="115"/>
      <c r="T800" s="154" t="str">
        <f>IF(AND(S800&lt;&gt;"",ISNUMBER(S800)),IF(S800&lt;='Bitni podaci'!$B$1,1,0),"")</f>
        <v/>
      </c>
      <c r="U800" s="165" t="str">
        <f t="shared" si="38"/>
        <v/>
      </c>
    </row>
    <row r="801" spans="1:21" ht="21.95" customHeight="1" x14ac:dyDescent="0.2">
      <c r="A801" s="181" t="str">
        <f>IF(B801&lt;&gt;"",ROWS($A$13:A801)-COUNTBLANK($A$13:A800),"")</f>
        <v/>
      </c>
      <c r="B801" s="97"/>
      <c r="C801" s="97"/>
      <c r="D801" s="97"/>
      <c r="E801" s="98"/>
      <c r="F801" s="99"/>
      <c r="G801" s="100"/>
      <c r="H801" s="100"/>
      <c r="I801" s="100"/>
      <c r="J801" s="100"/>
      <c r="K801" s="100"/>
      <c r="L801" s="101"/>
      <c r="M801" s="102"/>
      <c r="N801" s="102"/>
      <c r="O801" s="159" t="str">
        <f t="shared" si="36"/>
        <v/>
      </c>
      <c r="P801" s="160" t="str">
        <f>IF(M801&lt;&gt;"",IF(M801&gt;='Bitni podaci'!$B$2,IF(M801&lt;'Bitni podaci'!$C$2,1,2),0),"")</f>
        <v/>
      </c>
      <c r="Q801" s="103"/>
      <c r="R801" s="159" t="str">
        <f t="shared" si="37"/>
        <v/>
      </c>
      <c r="S801" s="115"/>
      <c r="T801" s="154" t="str">
        <f>IF(AND(S801&lt;&gt;"",ISNUMBER(S801)),IF(S801&lt;='Bitni podaci'!$B$1,1,0),"")</f>
        <v/>
      </c>
      <c r="U801" s="165" t="str">
        <f t="shared" si="38"/>
        <v/>
      </c>
    </row>
    <row r="802" spans="1:21" ht="21.95" customHeight="1" x14ac:dyDescent="0.2">
      <c r="A802" s="181" t="str">
        <f>IF(B802&lt;&gt;"",ROWS($A$13:A802)-COUNTBLANK($A$13:A801),"")</f>
        <v/>
      </c>
      <c r="B802" s="97"/>
      <c r="C802" s="97"/>
      <c r="D802" s="97"/>
      <c r="E802" s="98"/>
      <c r="F802" s="99"/>
      <c r="G802" s="100"/>
      <c r="H802" s="100"/>
      <c r="I802" s="100"/>
      <c r="J802" s="100"/>
      <c r="K802" s="100"/>
      <c r="L802" s="101"/>
      <c r="M802" s="102"/>
      <c r="N802" s="102"/>
      <c r="O802" s="159" t="str">
        <f t="shared" si="36"/>
        <v/>
      </c>
      <c r="P802" s="160" t="str">
        <f>IF(M802&lt;&gt;"",IF(M802&gt;='Bitni podaci'!$B$2,IF(M802&lt;'Bitni podaci'!$C$2,1,2),0),"")</f>
        <v/>
      </c>
      <c r="Q802" s="103"/>
      <c r="R802" s="159" t="str">
        <f t="shared" si="37"/>
        <v/>
      </c>
      <c r="S802" s="115"/>
      <c r="T802" s="154" t="str">
        <f>IF(AND(S802&lt;&gt;"",ISNUMBER(S802)),IF(S802&lt;='Bitni podaci'!$B$1,1,0),"")</f>
        <v/>
      </c>
      <c r="U802" s="165" t="str">
        <f t="shared" si="38"/>
        <v/>
      </c>
    </row>
    <row r="803" spans="1:21" ht="21.95" customHeight="1" x14ac:dyDescent="0.2">
      <c r="A803" s="181" t="str">
        <f>IF(B803&lt;&gt;"",ROWS($A$13:A803)-COUNTBLANK($A$13:A802),"")</f>
        <v/>
      </c>
      <c r="B803" s="97"/>
      <c r="C803" s="97"/>
      <c r="D803" s="97"/>
      <c r="E803" s="98"/>
      <c r="F803" s="99"/>
      <c r="G803" s="100"/>
      <c r="H803" s="100"/>
      <c r="I803" s="100"/>
      <c r="J803" s="100"/>
      <c r="K803" s="100"/>
      <c r="L803" s="101"/>
      <c r="M803" s="102"/>
      <c r="N803" s="102"/>
      <c r="O803" s="159" t="str">
        <f t="shared" si="36"/>
        <v/>
      </c>
      <c r="P803" s="160" t="str">
        <f>IF(M803&lt;&gt;"",IF(M803&gt;='Bitni podaci'!$B$2,IF(M803&lt;'Bitni podaci'!$C$2,1,2),0),"")</f>
        <v/>
      </c>
      <c r="Q803" s="103"/>
      <c r="R803" s="159" t="str">
        <f t="shared" si="37"/>
        <v/>
      </c>
      <c r="S803" s="115"/>
      <c r="T803" s="154" t="str">
        <f>IF(AND(S803&lt;&gt;"",ISNUMBER(S803)),IF(S803&lt;='Bitni podaci'!$B$1,1,0),"")</f>
        <v/>
      </c>
      <c r="U803" s="165" t="str">
        <f t="shared" si="38"/>
        <v/>
      </c>
    </row>
    <row r="804" spans="1:21" ht="21.95" customHeight="1" x14ac:dyDescent="0.2">
      <c r="A804" s="181" t="str">
        <f>IF(B804&lt;&gt;"",ROWS($A$13:A804)-COUNTBLANK($A$13:A803),"")</f>
        <v/>
      </c>
      <c r="B804" s="97"/>
      <c r="C804" s="97"/>
      <c r="D804" s="97"/>
      <c r="E804" s="98"/>
      <c r="F804" s="99"/>
      <c r="G804" s="100"/>
      <c r="H804" s="100"/>
      <c r="I804" s="100"/>
      <c r="J804" s="100"/>
      <c r="K804" s="100"/>
      <c r="L804" s="101"/>
      <c r="M804" s="102"/>
      <c r="N804" s="102"/>
      <c r="O804" s="159" t="str">
        <f t="shared" si="36"/>
        <v/>
      </c>
      <c r="P804" s="160" t="str">
        <f>IF(M804&lt;&gt;"",IF(M804&gt;='Bitni podaci'!$B$2,IF(M804&lt;'Bitni podaci'!$C$2,1,2),0),"")</f>
        <v/>
      </c>
      <c r="Q804" s="103"/>
      <c r="R804" s="159" t="str">
        <f t="shared" si="37"/>
        <v/>
      </c>
      <c r="S804" s="115"/>
      <c r="T804" s="154" t="str">
        <f>IF(AND(S804&lt;&gt;"",ISNUMBER(S804)),IF(S804&lt;='Bitni podaci'!$B$1,1,0),"")</f>
        <v/>
      </c>
      <c r="U804" s="165" t="str">
        <f t="shared" si="38"/>
        <v/>
      </c>
    </row>
    <row r="805" spans="1:21" ht="21.95" customHeight="1" x14ac:dyDescent="0.2">
      <c r="A805" s="181" t="str">
        <f>IF(B805&lt;&gt;"",ROWS($A$13:A805)-COUNTBLANK($A$13:A804),"")</f>
        <v/>
      </c>
      <c r="B805" s="97"/>
      <c r="C805" s="97"/>
      <c r="D805" s="97"/>
      <c r="E805" s="98"/>
      <c r="F805" s="99"/>
      <c r="G805" s="100"/>
      <c r="H805" s="100"/>
      <c r="I805" s="100"/>
      <c r="J805" s="100"/>
      <c r="K805" s="100"/>
      <c r="L805" s="101"/>
      <c r="M805" s="102"/>
      <c r="N805" s="102"/>
      <c r="O805" s="159" t="str">
        <f t="shared" si="36"/>
        <v/>
      </c>
      <c r="P805" s="160" t="str">
        <f>IF(M805&lt;&gt;"",IF(M805&gt;='Bitni podaci'!$B$2,IF(M805&lt;'Bitni podaci'!$C$2,1,2),0),"")</f>
        <v/>
      </c>
      <c r="Q805" s="103"/>
      <c r="R805" s="159" t="str">
        <f t="shared" si="37"/>
        <v/>
      </c>
      <c r="S805" s="115"/>
      <c r="T805" s="154" t="str">
        <f>IF(AND(S805&lt;&gt;"",ISNUMBER(S805)),IF(S805&lt;='Bitni podaci'!$B$1,1,0),"")</f>
        <v/>
      </c>
      <c r="U805" s="165" t="str">
        <f t="shared" si="38"/>
        <v/>
      </c>
    </row>
    <row r="806" spans="1:21" ht="21.95" customHeight="1" x14ac:dyDescent="0.2">
      <c r="A806" s="181" t="str">
        <f>IF(B806&lt;&gt;"",ROWS($A$13:A806)-COUNTBLANK($A$13:A805),"")</f>
        <v/>
      </c>
      <c r="B806" s="97"/>
      <c r="C806" s="97"/>
      <c r="D806" s="97"/>
      <c r="E806" s="98"/>
      <c r="F806" s="99"/>
      <c r="G806" s="100"/>
      <c r="H806" s="100"/>
      <c r="I806" s="100"/>
      <c r="J806" s="100"/>
      <c r="K806" s="100"/>
      <c r="L806" s="101"/>
      <c r="M806" s="102"/>
      <c r="N806" s="102"/>
      <c r="O806" s="159" t="str">
        <f t="shared" si="36"/>
        <v/>
      </c>
      <c r="P806" s="160" t="str">
        <f>IF(M806&lt;&gt;"",IF(M806&gt;='Bitni podaci'!$B$2,IF(M806&lt;'Bitni podaci'!$C$2,1,2),0),"")</f>
        <v/>
      </c>
      <c r="Q806" s="103"/>
      <c r="R806" s="159" t="str">
        <f t="shared" si="37"/>
        <v/>
      </c>
      <c r="S806" s="115"/>
      <c r="T806" s="154" t="str">
        <f>IF(AND(S806&lt;&gt;"",ISNUMBER(S806)),IF(S806&lt;='Bitni podaci'!$B$1,1,0),"")</f>
        <v/>
      </c>
      <c r="U806" s="165" t="str">
        <f t="shared" si="38"/>
        <v/>
      </c>
    </row>
    <row r="807" spans="1:21" ht="21.95" customHeight="1" x14ac:dyDescent="0.2">
      <c r="A807" s="181" t="str">
        <f>IF(B807&lt;&gt;"",ROWS($A$13:A807)-COUNTBLANK($A$13:A806),"")</f>
        <v/>
      </c>
      <c r="B807" s="97"/>
      <c r="C807" s="97"/>
      <c r="D807" s="97"/>
      <c r="E807" s="98"/>
      <c r="F807" s="99"/>
      <c r="G807" s="100"/>
      <c r="H807" s="100"/>
      <c r="I807" s="100"/>
      <c r="J807" s="100"/>
      <c r="K807" s="100"/>
      <c r="L807" s="101"/>
      <c r="M807" s="102"/>
      <c r="N807" s="102"/>
      <c r="O807" s="159" t="str">
        <f t="shared" si="36"/>
        <v/>
      </c>
      <c r="P807" s="160" t="str">
        <f>IF(M807&lt;&gt;"",IF(M807&gt;='Bitni podaci'!$B$2,IF(M807&lt;'Bitni podaci'!$C$2,1,2),0),"")</f>
        <v/>
      </c>
      <c r="Q807" s="103"/>
      <c r="R807" s="159" t="str">
        <f t="shared" si="37"/>
        <v/>
      </c>
      <c r="S807" s="115"/>
      <c r="T807" s="154" t="str">
        <f>IF(AND(S807&lt;&gt;"",ISNUMBER(S807)),IF(S807&lt;='Bitni podaci'!$B$1,1,0),"")</f>
        <v/>
      </c>
      <c r="U807" s="165" t="str">
        <f t="shared" si="38"/>
        <v/>
      </c>
    </row>
    <row r="808" spans="1:21" ht="21.95" customHeight="1" x14ac:dyDescent="0.2">
      <c r="A808" s="181" t="str">
        <f>IF(B808&lt;&gt;"",ROWS($A$13:A808)-COUNTBLANK($A$13:A807),"")</f>
        <v/>
      </c>
      <c r="B808" s="97"/>
      <c r="C808" s="97"/>
      <c r="D808" s="97"/>
      <c r="E808" s="98"/>
      <c r="F808" s="99"/>
      <c r="G808" s="100"/>
      <c r="H808" s="100"/>
      <c r="I808" s="100"/>
      <c r="J808" s="100"/>
      <c r="K808" s="100"/>
      <c r="L808" s="101"/>
      <c r="M808" s="102"/>
      <c r="N808" s="102"/>
      <c r="O808" s="159" t="str">
        <f t="shared" si="36"/>
        <v/>
      </c>
      <c r="P808" s="160" t="str">
        <f>IF(M808&lt;&gt;"",IF(M808&gt;='Bitni podaci'!$B$2,IF(M808&lt;'Bitni podaci'!$C$2,1,2),0),"")</f>
        <v/>
      </c>
      <c r="Q808" s="103"/>
      <c r="R808" s="159" t="str">
        <f t="shared" si="37"/>
        <v/>
      </c>
      <c r="S808" s="115"/>
      <c r="T808" s="154" t="str">
        <f>IF(AND(S808&lt;&gt;"",ISNUMBER(S808)),IF(S808&lt;='Bitni podaci'!$B$1,1,0),"")</f>
        <v/>
      </c>
      <c r="U808" s="165" t="str">
        <f t="shared" si="38"/>
        <v/>
      </c>
    </row>
    <row r="809" spans="1:21" ht="21.95" customHeight="1" x14ac:dyDescent="0.2">
      <c r="A809" s="181" t="str">
        <f>IF(B809&lt;&gt;"",ROWS($A$13:A809)-COUNTBLANK($A$13:A808),"")</f>
        <v/>
      </c>
      <c r="B809" s="97"/>
      <c r="C809" s="97"/>
      <c r="D809" s="97"/>
      <c r="E809" s="98"/>
      <c r="F809" s="99"/>
      <c r="G809" s="100"/>
      <c r="H809" s="100"/>
      <c r="I809" s="100"/>
      <c r="J809" s="100"/>
      <c r="K809" s="100"/>
      <c r="L809" s="101"/>
      <c r="M809" s="102"/>
      <c r="N809" s="102"/>
      <c r="O809" s="159" t="str">
        <f t="shared" si="36"/>
        <v/>
      </c>
      <c r="P809" s="160" t="str">
        <f>IF(M809&lt;&gt;"",IF(M809&gt;='Bitni podaci'!$B$2,IF(M809&lt;'Bitni podaci'!$C$2,1,2),0),"")</f>
        <v/>
      </c>
      <c r="Q809" s="103"/>
      <c r="R809" s="159" t="str">
        <f t="shared" si="37"/>
        <v/>
      </c>
      <c r="S809" s="115"/>
      <c r="T809" s="154" t="str">
        <f>IF(AND(S809&lt;&gt;"",ISNUMBER(S809)),IF(S809&lt;='Bitni podaci'!$B$1,1,0),"")</f>
        <v/>
      </c>
      <c r="U809" s="165" t="str">
        <f t="shared" si="38"/>
        <v/>
      </c>
    </row>
    <row r="810" spans="1:21" ht="21.95" customHeight="1" x14ac:dyDescent="0.2">
      <c r="A810" s="181" t="str">
        <f>IF(B810&lt;&gt;"",ROWS($A$13:A810)-COUNTBLANK($A$13:A809),"")</f>
        <v/>
      </c>
      <c r="B810" s="97"/>
      <c r="C810" s="97"/>
      <c r="D810" s="97"/>
      <c r="E810" s="98"/>
      <c r="F810" s="99"/>
      <c r="G810" s="100"/>
      <c r="H810" s="100"/>
      <c r="I810" s="100"/>
      <c r="J810" s="100"/>
      <c r="K810" s="100"/>
      <c r="L810" s="101"/>
      <c r="M810" s="102"/>
      <c r="N810" s="102"/>
      <c r="O810" s="159" t="str">
        <f t="shared" si="36"/>
        <v/>
      </c>
      <c r="P810" s="160" t="str">
        <f>IF(M810&lt;&gt;"",IF(M810&gt;='Bitni podaci'!$B$2,IF(M810&lt;'Bitni podaci'!$C$2,1,2),0),"")</f>
        <v/>
      </c>
      <c r="Q810" s="103"/>
      <c r="R810" s="159" t="str">
        <f t="shared" si="37"/>
        <v/>
      </c>
      <c r="S810" s="115"/>
      <c r="T810" s="154" t="str">
        <f>IF(AND(S810&lt;&gt;"",ISNUMBER(S810)),IF(S810&lt;='Bitni podaci'!$B$1,1,0),"")</f>
        <v/>
      </c>
      <c r="U810" s="165" t="str">
        <f t="shared" si="38"/>
        <v/>
      </c>
    </row>
    <row r="811" spans="1:21" ht="21.95" customHeight="1" x14ac:dyDescent="0.2">
      <c r="A811" s="181" t="str">
        <f>IF(B811&lt;&gt;"",ROWS($A$13:A811)-COUNTBLANK($A$13:A810),"")</f>
        <v/>
      </c>
      <c r="B811" s="97"/>
      <c r="C811" s="97"/>
      <c r="D811" s="97"/>
      <c r="E811" s="98"/>
      <c r="F811" s="99"/>
      <c r="G811" s="100"/>
      <c r="H811" s="100"/>
      <c r="I811" s="100"/>
      <c r="J811" s="100"/>
      <c r="K811" s="100"/>
      <c r="L811" s="101"/>
      <c r="M811" s="102"/>
      <c r="N811" s="102"/>
      <c r="O811" s="159" t="str">
        <f t="shared" si="36"/>
        <v/>
      </c>
      <c r="P811" s="160" t="str">
        <f>IF(M811&lt;&gt;"",IF(M811&gt;='Bitni podaci'!$B$2,IF(M811&lt;'Bitni podaci'!$C$2,1,2),0),"")</f>
        <v/>
      </c>
      <c r="Q811" s="103"/>
      <c r="R811" s="159" t="str">
        <f t="shared" si="37"/>
        <v/>
      </c>
      <c r="S811" s="115"/>
      <c r="T811" s="154" t="str">
        <f>IF(AND(S811&lt;&gt;"",ISNUMBER(S811)),IF(S811&lt;='Bitni podaci'!$B$1,1,0),"")</f>
        <v/>
      </c>
      <c r="U811" s="165" t="str">
        <f t="shared" si="38"/>
        <v/>
      </c>
    </row>
    <row r="812" spans="1:21" ht="21.95" customHeight="1" x14ac:dyDescent="0.2">
      <c r="A812" s="181" t="str">
        <f>IF(B812&lt;&gt;"",ROWS($A$13:A812)-COUNTBLANK($A$13:A811),"")</f>
        <v/>
      </c>
      <c r="B812" s="97"/>
      <c r="C812" s="97"/>
      <c r="D812" s="97"/>
      <c r="E812" s="98"/>
      <c r="F812" s="99"/>
      <c r="G812" s="100"/>
      <c r="H812" s="100"/>
      <c r="I812" s="100"/>
      <c r="J812" s="100"/>
      <c r="K812" s="100"/>
      <c r="L812" s="101"/>
      <c r="M812" s="102"/>
      <c r="N812" s="102"/>
      <c r="O812" s="159" t="str">
        <f t="shared" si="36"/>
        <v/>
      </c>
      <c r="P812" s="160" t="str">
        <f>IF(M812&lt;&gt;"",IF(M812&gt;='Bitni podaci'!$B$2,IF(M812&lt;'Bitni podaci'!$C$2,1,2),0),"")</f>
        <v/>
      </c>
      <c r="Q812" s="103"/>
      <c r="R812" s="159" t="str">
        <f t="shared" si="37"/>
        <v/>
      </c>
      <c r="S812" s="115"/>
      <c r="T812" s="154" t="str">
        <f>IF(AND(S812&lt;&gt;"",ISNUMBER(S812)),IF(S812&lt;='Bitni podaci'!$B$1,1,0),"")</f>
        <v/>
      </c>
      <c r="U812" s="165" t="str">
        <f t="shared" si="38"/>
        <v/>
      </c>
    </row>
    <row r="813" spans="1:21" ht="21.95" customHeight="1" x14ac:dyDescent="0.2">
      <c r="A813" s="181" t="str">
        <f>IF(B813&lt;&gt;"",ROWS($A$13:A813)-COUNTBLANK($A$13:A812),"")</f>
        <v/>
      </c>
      <c r="B813" s="97"/>
      <c r="C813" s="97"/>
      <c r="D813" s="97"/>
      <c r="E813" s="98"/>
      <c r="F813" s="99"/>
      <c r="G813" s="100"/>
      <c r="H813" s="100"/>
      <c r="I813" s="100"/>
      <c r="J813" s="100"/>
      <c r="K813" s="100"/>
      <c r="L813" s="101"/>
      <c r="M813" s="102"/>
      <c r="N813" s="102"/>
      <c r="O813" s="159" t="str">
        <f t="shared" si="36"/>
        <v/>
      </c>
      <c r="P813" s="160" t="str">
        <f>IF(M813&lt;&gt;"",IF(M813&gt;='Bitni podaci'!$B$2,IF(M813&lt;'Bitni podaci'!$C$2,1,2),0),"")</f>
        <v/>
      </c>
      <c r="Q813" s="103"/>
      <c r="R813" s="159" t="str">
        <f t="shared" si="37"/>
        <v/>
      </c>
      <c r="S813" s="115"/>
      <c r="T813" s="154" t="str">
        <f>IF(AND(S813&lt;&gt;"",ISNUMBER(S813)),IF(S813&lt;='Bitni podaci'!$B$1,1,0),"")</f>
        <v/>
      </c>
      <c r="U813" s="165" t="str">
        <f t="shared" si="38"/>
        <v/>
      </c>
    </row>
    <row r="814" spans="1:21" ht="21.95" customHeight="1" x14ac:dyDescent="0.2">
      <c r="A814" s="181" t="str">
        <f>IF(B814&lt;&gt;"",ROWS($A$13:A814)-COUNTBLANK($A$13:A813),"")</f>
        <v/>
      </c>
      <c r="B814" s="97"/>
      <c r="C814" s="97"/>
      <c r="D814" s="97"/>
      <c r="E814" s="98"/>
      <c r="F814" s="99"/>
      <c r="G814" s="100"/>
      <c r="H814" s="100"/>
      <c r="I814" s="100"/>
      <c r="J814" s="100"/>
      <c r="K814" s="100"/>
      <c r="L814" s="101"/>
      <c r="M814" s="102"/>
      <c r="N814" s="102"/>
      <c r="O814" s="159" t="str">
        <f t="shared" si="36"/>
        <v/>
      </c>
      <c r="P814" s="160" t="str">
        <f>IF(M814&lt;&gt;"",IF(M814&gt;='Bitni podaci'!$B$2,IF(M814&lt;'Bitni podaci'!$C$2,1,2),0),"")</f>
        <v/>
      </c>
      <c r="Q814" s="103"/>
      <c r="R814" s="159" t="str">
        <f t="shared" si="37"/>
        <v/>
      </c>
      <c r="S814" s="115"/>
      <c r="T814" s="154" t="str">
        <f>IF(AND(S814&lt;&gt;"",ISNUMBER(S814)),IF(S814&lt;='Bitni podaci'!$B$1,1,0),"")</f>
        <v/>
      </c>
      <c r="U814" s="165" t="str">
        <f t="shared" si="38"/>
        <v/>
      </c>
    </row>
    <row r="815" spans="1:21" ht="21.95" customHeight="1" x14ac:dyDescent="0.2">
      <c r="A815" s="181" t="str">
        <f>IF(B815&lt;&gt;"",ROWS($A$13:A815)-COUNTBLANK($A$13:A814),"")</f>
        <v/>
      </c>
      <c r="B815" s="97"/>
      <c r="C815" s="97"/>
      <c r="D815" s="97"/>
      <c r="E815" s="98"/>
      <c r="F815" s="99"/>
      <c r="G815" s="100"/>
      <c r="H815" s="100"/>
      <c r="I815" s="100"/>
      <c r="J815" s="100"/>
      <c r="K815" s="100"/>
      <c r="L815" s="101"/>
      <c r="M815" s="102"/>
      <c r="N815" s="102"/>
      <c r="O815" s="159" t="str">
        <f t="shared" si="36"/>
        <v/>
      </c>
      <c r="P815" s="160" t="str">
        <f>IF(M815&lt;&gt;"",IF(M815&gt;='Bitni podaci'!$B$2,IF(M815&lt;'Bitni podaci'!$C$2,1,2),0),"")</f>
        <v/>
      </c>
      <c r="Q815" s="103"/>
      <c r="R815" s="159" t="str">
        <f t="shared" si="37"/>
        <v/>
      </c>
      <c r="S815" s="115"/>
      <c r="T815" s="154" t="str">
        <f>IF(AND(S815&lt;&gt;"",ISNUMBER(S815)),IF(S815&lt;='Bitni podaci'!$B$1,1,0),"")</f>
        <v/>
      </c>
      <c r="U815" s="165" t="str">
        <f t="shared" si="38"/>
        <v/>
      </c>
    </row>
    <row r="816" spans="1:21" ht="21.95" customHeight="1" x14ac:dyDescent="0.2">
      <c r="A816" s="181" t="str">
        <f>IF(B816&lt;&gt;"",ROWS($A$13:A816)-COUNTBLANK($A$13:A815),"")</f>
        <v/>
      </c>
      <c r="B816" s="97"/>
      <c r="C816" s="97"/>
      <c r="D816" s="97"/>
      <c r="E816" s="98"/>
      <c r="F816" s="99"/>
      <c r="G816" s="100"/>
      <c r="H816" s="100"/>
      <c r="I816" s="100"/>
      <c r="J816" s="100"/>
      <c r="K816" s="100"/>
      <c r="L816" s="101"/>
      <c r="M816" s="102"/>
      <c r="N816" s="102"/>
      <c r="O816" s="159" t="str">
        <f t="shared" si="36"/>
        <v/>
      </c>
      <c r="P816" s="160" t="str">
        <f>IF(M816&lt;&gt;"",IF(M816&gt;='Bitni podaci'!$B$2,IF(M816&lt;'Bitni podaci'!$C$2,1,2),0),"")</f>
        <v/>
      </c>
      <c r="Q816" s="103"/>
      <c r="R816" s="159" t="str">
        <f t="shared" si="37"/>
        <v/>
      </c>
      <c r="S816" s="115"/>
      <c r="T816" s="154" t="str">
        <f>IF(AND(S816&lt;&gt;"",ISNUMBER(S816)),IF(S816&lt;='Bitni podaci'!$B$1,1,0),"")</f>
        <v/>
      </c>
      <c r="U816" s="165" t="str">
        <f t="shared" si="38"/>
        <v/>
      </c>
    </row>
    <row r="817" spans="1:21" ht="21.95" customHeight="1" x14ac:dyDescent="0.2">
      <c r="A817" s="181" t="str">
        <f>IF(B817&lt;&gt;"",ROWS($A$13:A817)-COUNTBLANK($A$13:A816),"")</f>
        <v/>
      </c>
      <c r="B817" s="97"/>
      <c r="C817" s="97"/>
      <c r="D817" s="97"/>
      <c r="E817" s="98"/>
      <c r="F817" s="99"/>
      <c r="G817" s="100"/>
      <c r="H817" s="100"/>
      <c r="I817" s="100"/>
      <c r="J817" s="100"/>
      <c r="K817" s="100"/>
      <c r="L817" s="101"/>
      <c r="M817" s="102"/>
      <c r="N817" s="102"/>
      <c r="O817" s="159" t="str">
        <f t="shared" si="36"/>
        <v/>
      </c>
      <c r="P817" s="160" t="str">
        <f>IF(M817&lt;&gt;"",IF(M817&gt;='Bitni podaci'!$B$2,IF(M817&lt;'Bitni podaci'!$C$2,1,2),0),"")</f>
        <v/>
      </c>
      <c r="Q817" s="103"/>
      <c r="R817" s="159" t="str">
        <f t="shared" si="37"/>
        <v/>
      </c>
      <c r="S817" s="115"/>
      <c r="T817" s="154" t="str">
        <f>IF(AND(S817&lt;&gt;"",ISNUMBER(S817)),IF(S817&lt;='Bitni podaci'!$B$1,1,0),"")</f>
        <v/>
      </c>
      <c r="U817" s="165" t="str">
        <f t="shared" si="38"/>
        <v/>
      </c>
    </row>
    <row r="818" spans="1:21" ht="21.95" customHeight="1" x14ac:dyDescent="0.2">
      <c r="A818" s="181" t="str">
        <f>IF(B818&lt;&gt;"",ROWS($A$13:A818)-COUNTBLANK($A$13:A817),"")</f>
        <v/>
      </c>
      <c r="B818" s="97"/>
      <c r="C818" s="97"/>
      <c r="D818" s="97"/>
      <c r="E818" s="98"/>
      <c r="F818" s="99"/>
      <c r="G818" s="100"/>
      <c r="H818" s="100"/>
      <c r="I818" s="100"/>
      <c r="J818" s="100"/>
      <c r="K818" s="100"/>
      <c r="L818" s="101"/>
      <c r="M818" s="102"/>
      <c r="N818" s="102"/>
      <c r="O818" s="159" t="str">
        <f t="shared" si="36"/>
        <v/>
      </c>
      <c r="P818" s="160" t="str">
        <f>IF(M818&lt;&gt;"",IF(M818&gt;='Bitni podaci'!$B$2,IF(M818&lt;'Bitni podaci'!$C$2,1,2),0),"")</f>
        <v/>
      </c>
      <c r="Q818" s="103"/>
      <c r="R818" s="159" t="str">
        <f t="shared" si="37"/>
        <v/>
      </c>
      <c r="S818" s="115"/>
      <c r="T818" s="154" t="str">
        <f>IF(AND(S818&lt;&gt;"",ISNUMBER(S818)),IF(S818&lt;='Bitni podaci'!$B$1,1,0),"")</f>
        <v/>
      </c>
      <c r="U818" s="165" t="str">
        <f t="shared" si="38"/>
        <v/>
      </c>
    </row>
    <row r="819" spans="1:21" ht="21.95" customHeight="1" x14ac:dyDescent="0.2">
      <c r="A819" s="181" t="str">
        <f>IF(B819&lt;&gt;"",ROWS($A$13:A819)-COUNTBLANK($A$13:A818),"")</f>
        <v/>
      </c>
      <c r="B819" s="97"/>
      <c r="C819" s="97"/>
      <c r="D819" s="97"/>
      <c r="E819" s="98"/>
      <c r="F819" s="99"/>
      <c r="G819" s="100"/>
      <c r="H819" s="100"/>
      <c r="I819" s="100"/>
      <c r="J819" s="100"/>
      <c r="K819" s="100"/>
      <c r="L819" s="101"/>
      <c r="M819" s="102"/>
      <c r="N819" s="102"/>
      <c r="O819" s="159" t="str">
        <f t="shared" si="36"/>
        <v/>
      </c>
      <c r="P819" s="160" t="str">
        <f>IF(M819&lt;&gt;"",IF(M819&gt;='Bitni podaci'!$B$2,IF(M819&lt;'Bitni podaci'!$C$2,1,2),0),"")</f>
        <v/>
      </c>
      <c r="Q819" s="103"/>
      <c r="R819" s="159" t="str">
        <f t="shared" si="37"/>
        <v/>
      </c>
      <c r="S819" s="115"/>
      <c r="T819" s="154" t="str">
        <f>IF(AND(S819&lt;&gt;"",ISNUMBER(S819)),IF(S819&lt;='Bitni podaci'!$B$1,1,0),"")</f>
        <v/>
      </c>
      <c r="U819" s="165" t="str">
        <f t="shared" si="38"/>
        <v/>
      </c>
    </row>
    <row r="820" spans="1:21" ht="21.95" customHeight="1" x14ac:dyDescent="0.2">
      <c r="A820" s="181" t="str">
        <f>IF(B820&lt;&gt;"",ROWS($A$13:A820)-COUNTBLANK($A$13:A819),"")</f>
        <v/>
      </c>
      <c r="B820" s="97"/>
      <c r="C820" s="97"/>
      <c r="D820" s="97"/>
      <c r="E820" s="98"/>
      <c r="F820" s="99"/>
      <c r="G820" s="100"/>
      <c r="H820" s="100"/>
      <c r="I820" s="100"/>
      <c r="J820" s="100"/>
      <c r="K820" s="100"/>
      <c r="L820" s="101"/>
      <c r="M820" s="102"/>
      <c r="N820" s="102"/>
      <c r="O820" s="159" t="str">
        <f t="shared" si="36"/>
        <v/>
      </c>
      <c r="P820" s="160" t="str">
        <f>IF(M820&lt;&gt;"",IF(M820&gt;='Bitni podaci'!$B$2,IF(M820&lt;'Bitni podaci'!$C$2,1,2),0),"")</f>
        <v/>
      </c>
      <c r="Q820" s="103"/>
      <c r="R820" s="159" t="str">
        <f t="shared" si="37"/>
        <v/>
      </c>
      <c r="S820" s="115"/>
      <c r="T820" s="154" t="str">
        <f>IF(AND(S820&lt;&gt;"",ISNUMBER(S820)),IF(S820&lt;='Bitni podaci'!$B$1,1,0),"")</f>
        <v/>
      </c>
      <c r="U820" s="165" t="str">
        <f t="shared" si="38"/>
        <v/>
      </c>
    </row>
    <row r="821" spans="1:21" ht="21.95" customHeight="1" x14ac:dyDescent="0.2">
      <c r="A821" s="181" t="str">
        <f>IF(B821&lt;&gt;"",ROWS($A$13:A821)-COUNTBLANK($A$13:A820),"")</f>
        <v/>
      </c>
      <c r="B821" s="97"/>
      <c r="C821" s="97"/>
      <c r="D821" s="97"/>
      <c r="E821" s="98"/>
      <c r="F821" s="99"/>
      <c r="G821" s="100"/>
      <c r="H821" s="100"/>
      <c r="I821" s="100"/>
      <c r="J821" s="100"/>
      <c r="K821" s="100"/>
      <c r="L821" s="101"/>
      <c r="M821" s="102"/>
      <c r="N821" s="102"/>
      <c r="O821" s="159" t="str">
        <f t="shared" si="36"/>
        <v/>
      </c>
      <c r="P821" s="160" t="str">
        <f>IF(M821&lt;&gt;"",IF(M821&gt;='Bitni podaci'!$B$2,IF(M821&lt;'Bitni podaci'!$C$2,1,2),0),"")</f>
        <v/>
      </c>
      <c r="Q821" s="103"/>
      <c r="R821" s="159" t="str">
        <f t="shared" si="37"/>
        <v/>
      </c>
      <c r="S821" s="115"/>
      <c r="T821" s="154" t="str">
        <f>IF(AND(S821&lt;&gt;"",ISNUMBER(S821)),IF(S821&lt;='Bitni podaci'!$B$1,1,0),"")</f>
        <v/>
      </c>
      <c r="U821" s="165" t="str">
        <f t="shared" si="38"/>
        <v/>
      </c>
    </row>
    <row r="822" spans="1:21" ht="21.95" customHeight="1" x14ac:dyDescent="0.2">
      <c r="A822" s="181" t="str">
        <f>IF(B822&lt;&gt;"",ROWS($A$13:A822)-COUNTBLANK($A$13:A821),"")</f>
        <v/>
      </c>
      <c r="B822" s="97"/>
      <c r="C822" s="97"/>
      <c r="D822" s="97"/>
      <c r="E822" s="98"/>
      <c r="F822" s="99"/>
      <c r="G822" s="100"/>
      <c r="H822" s="100"/>
      <c r="I822" s="100"/>
      <c r="J822" s="100"/>
      <c r="K822" s="100"/>
      <c r="L822" s="101"/>
      <c r="M822" s="102"/>
      <c r="N822" s="102"/>
      <c r="O822" s="159" t="str">
        <f t="shared" si="36"/>
        <v/>
      </c>
      <c r="P822" s="160" t="str">
        <f>IF(M822&lt;&gt;"",IF(M822&gt;='Bitni podaci'!$B$2,IF(M822&lt;'Bitni podaci'!$C$2,1,2),0),"")</f>
        <v/>
      </c>
      <c r="Q822" s="103"/>
      <c r="R822" s="159" t="str">
        <f t="shared" si="37"/>
        <v/>
      </c>
      <c r="S822" s="115"/>
      <c r="T822" s="154" t="str">
        <f>IF(AND(S822&lt;&gt;"",ISNUMBER(S822)),IF(S822&lt;='Bitni podaci'!$B$1,1,0),"")</f>
        <v/>
      </c>
      <c r="U822" s="165" t="str">
        <f t="shared" si="38"/>
        <v/>
      </c>
    </row>
    <row r="823" spans="1:21" ht="21.95" customHeight="1" x14ac:dyDescent="0.2">
      <c r="A823" s="181" t="str">
        <f>IF(B823&lt;&gt;"",ROWS($A$13:A823)-COUNTBLANK($A$13:A822),"")</f>
        <v/>
      </c>
      <c r="B823" s="97"/>
      <c r="C823" s="97"/>
      <c r="D823" s="97"/>
      <c r="E823" s="98"/>
      <c r="F823" s="99"/>
      <c r="G823" s="100"/>
      <c r="H823" s="100"/>
      <c r="I823" s="100"/>
      <c r="J823" s="100"/>
      <c r="K823" s="100"/>
      <c r="L823" s="101"/>
      <c r="M823" s="102"/>
      <c r="N823" s="102"/>
      <c r="O823" s="159" t="str">
        <f t="shared" si="36"/>
        <v/>
      </c>
      <c r="P823" s="160" t="str">
        <f>IF(M823&lt;&gt;"",IF(M823&gt;='Bitni podaci'!$B$2,IF(M823&lt;'Bitni podaci'!$C$2,1,2),0),"")</f>
        <v/>
      </c>
      <c r="Q823" s="103"/>
      <c r="R823" s="159" t="str">
        <f t="shared" si="37"/>
        <v/>
      </c>
      <c r="S823" s="115"/>
      <c r="T823" s="154" t="str">
        <f>IF(AND(S823&lt;&gt;"",ISNUMBER(S823)),IF(S823&lt;='Bitni podaci'!$B$1,1,0),"")</f>
        <v/>
      </c>
      <c r="U823" s="165" t="str">
        <f t="shared" si="38"/>
        <v/>
      </c>
    </row>
    <row r="824" spans="1:21" ht="21.95" customHeight="1" x14ac:dyDescent="0.2">
      <c r="A824" s="181" t="str">
        <f>IF(B824&lt;&gt;"",ROWS($A$13:A824)-COUNTBLANK($A$13:A823),"")</f>
        <v/>
      </c>
      <c r="B824" s="97"/>
      <c r="C824" s="97"/>
      <c r="D824" s="97"/>
      <c r="E824" s="98"/>
      <c r="F824" s="99"/>
      <c r="G824" s="100"/>
      <c r="H824" s="100"/>
      <c r="I824" s="100"/>
      <c r="J824" s="100"/>
      <c r="K824" s="100"/>
      <c r="L824" s="101"/>
      <c r="M824" s="102"/>
      <c r="N824" s="102"/>
      <c r="O824" s="159" t="str">
        <f t="shared" si="36"/>
        <v/>
      </c>
      <c r="P824" s="160" t="str">
        <f>IF(M824&lt;&gt;"",IF(M824&gt;='Bitni podaci'!$B$2,IF(M824&lt;'Bitni podaci'!$C$2,1,2),0),"")</f>
        <v/>
      </c>
      <c r="Q824" s="103"/>
      <c r="R824" s="159" t="str">
        <f t="shared" si="37"/>
        <v/>
      </c>
      <c r="S824" s="115"/>
      <c r="T824" s="154" t="str">
        <f>IF(AND(S824&lt;&gt;"",ISNUMBER(S824)),IF(S824&lt;='Bitni podaci'!$B$1,1,0),"")</f>
        <v/>
      </c>
      <c r="U824" s="165" t="str">
        <f t="shared" si="38"/>
        <v/>
      </c>
    </row>
    <row r="825" spans="1:21" ht="21.95" customHeight="1" x14ac:dyDescent="0.2">
      <c r="A825" s="181" t="str">
        <f>IF(B825&lt;&gt;"",ROWS($A$13:A825)-COUNTBLANK($A$13:A824),"")</f>
        <v/>
      </c>
      <c r="B825" s="97"/>
      <c r="C825" s="97"/>
      <c r="D825" s="97"/>
      <c r="E825" s="98"/>
      <c r="F825" s="99"/>
      <c r="G825" s="100"/>
      <c r="H825" s="100"/>
      <c r="I825" s="100"/>
      <c r="J825" s="100"/>
      <c r="K825" s="100"/>
      <c r="L825" s="101"/>
      <c r="M825" s="102"/>
      <c r="N825" s="102"/>
      <c r="O825" s="159" t="str">
        <f t="shared" si="36"/>
        <v/>
      </c>
      <c r="P825" s="160" t="str">
        <f>IF(M825&lt;&gt;"",IF(M825&gt;='Bitni podaci'!$B$2,IF(M825&lt;'Bitni podaci'!$C$2,1,2),0),"")</f>
        <v/>
      </c>
      <c r="Q825" s="103"/>
      <c r="R825" s="159" t="str">
        <f t="shared" si="37"/>
        <v/>
      </c>
      <c r="S825" s="115"/>
      <c r="T825" s="154" t="str">
        <f>IF(AND(S825&lt;&gt;"",ISNUMBER(S825)),IF(S825&lt;='Bitni podaci'!$B$1,1,0),"")</f>
        <v/>
      </c>
      <c r="U825" s="165" t="str">
        <f t="shared" si="38"/>
        <v/>
      </c>
    </row>
    <row r="826" spans="1:21" ht="21.95" customHeight="1" x14ac:dyDescent="0.2">
      <c r="A826" s="181" t="str">
        <f>IF(B826&lt;&gt;"",ROWS($A$13:A826)-COUNTBLANK($A$13:A825),"")</f>
        <v/>
      </c>
      <c r="B826" s="97"/>
      <c r="C826" s="97"/>
      <c r="D826" s="97"/>
      <c r="E826" s="98"/>
      <c r="F826" s="99"/>
      <c r="G826" s="100"/>
      <c r="H826" s="100"/>
      <c r="I826" s="100"/>
      <c r="J826" s="100"/>
      <c r="K826" s="100"/>
      <c r="L826" s="101"/>
      <c r="M826" s="102"/>
      <c r="N826" s="102"/>
      <c r="O826" s="159" t="str">
        <f t="shared" si="36"/>
        <v/>
      </c>
      <c r="P826" s="160" t="str">
        <f>IF(M826&lt;&gt;"",IF(M826&gt;='Bitni podaci'!$B$2,IF(M826&lt;'Bitni podaci'!$C$2,1,2),0),"")</f>
        <v/>
      </c>
      <c r="Q826" s="103"/>
      <c r="R826" s="159" t="str">
        <f t="shared" si="37"/>
        <v/>
      </c>
      <c r="S826" s="115"/>
      <c r="T826" s="154" t="str">
        <f>IF(AND(S826&lt;&gt;"",ISNUMBER(S826)),IF(S826&lt;='Bitni podaci'!$B$1,1,0),"")</f>
        <v/>
      </c>
      <c r="U826" s="165" t="str">
        <f t="shared" si="38"/>
        <v/>
      </c>
    </row>
    <row r="827" spans="1:21" ht="21.95" customHeight="1" x14ac:dyDescent="0.2">
      <c r="A827" s="181" t="str">
        <f>IF(B827&lt;&gt;"",ROWS($A$13:A827)-COUNTBLANK($A$13:A826),"")</f>
        <v/>
      </c>
      <c r="B827" s="97"/>
      <c r="C827" s="97"/>
      <c r="D827" s="97"/>
      <c r="E827" s="98"/>
      <c r="F827" s="99"/>
      <c r="G827" s="100"/>
      <c r="H827" s="100"/>
      <c r="I827" s="100"/>
      <c r="J827" s="100"/>
      <c r="K827" s="100"/>
      <c r="L827" s="101"/>
      <c r="M827" s="102"/>
      <c r="N827" s="102"/>
      <c r="O827" s="159" t="str">
        <f t="shared" si="36"/>
        <v/>
      </c>
      <c r="P827" s="160" t="str">
        <f>IF(M827&lt;&gt;"",IF(M827&gt;='Bitni podaci'!$B$2,IF(M827&lt;'Bitni podaci'!$C$2,1,2),0),"")</f>
        <v/>
      </c>
      <c r="Q827" s="103"/>
      <c r="R827" s="159" t="str">
        <f t="shared" si="37"/>
        <v/>
      </c>
      <c r="S827" s="115"/>
      <c r="T827" s="154" t="str">
        <f>IF(AND(S827&lt;&gt;"",ISNUMBER(S827)),IF(S827&lt;='Bitni podaci'!$B$1,1,0),"")</f>
        <v/>
      </c>
      <c r="U827" s="165" t="str">
        <f t="shared" si="38"/>
        <v/>
      </c>
    </row>
    <row r="828" spans="1:21" ht="21.95" customHeight="1" x14ac:dyDescent="0.2">
      <c r="A828" s="181" t="str">
        <f>IF(B828&lt;&gt;"",ROWS($A$13:A828)-COUNTBLANK($A$13:A827),"")</f>
        <v/>
      </c>
      <c r="B828" s="97"/>
      <c r="C828" s="97"/>
      <c r="D828" s="97"/>
      <c r="E828" s="98"/>
      <c r="F828" s="99"/>
      <c r="G828" s="100"/>
      <c r="H828" s="100"/>
      <c r="I828" s="100"/>
      <c r="J828" s="100"/>
      <c r="K828" s="100"/>
      <c r="L828" s="101"/>
      <c r="M828" s="102"/>
      <c r="N828" s="102"/>
      <c r="O828" s="159" t="str">
        <f t="shared" si="36"/>
        <v/>
      </c>
      <c r="P828" s="160" t="str">
        <f>IF(M828&lt;&gt;"",IF(M828&gt;='Bitni podaci'!$B$2,IF(M828&lt;'Bitni podaci'!$C$2,1,2),0),"")</f>
        <v/>
      </c>
      <c r="Q828" s="103"/>
      <c r="R828" s="159" t="str">
        <f t="shared" si="37"/>
        <v/>
      </c>
      <c r="S828" s="115"/>
      <c r="T828" s="154" t="str">
        <f>IF(AND(S828&lt;&gt;"",ISNUMBER(S828)),IF(S828&lt;='Bitni podaci'!$B$1,1,0),"")</f>
        <v/>
      </c>
      <c r="U828" s="165" t="str">
        <f t="shared" si="38"/>
        <v/>
      </c>
    </row>
    <row r="829" spans="1:21" ht="21.95" customHeight="1" x14ac:dyDescent="0.2">
      <c r="A829" s="181" t="str">
        <f>IF(B829&lt;&gt;"",ROWS($A$13:A829)-COUNTBLANK($A$13:A828),"")</f>
        <v/>
      </c>
      <c r="B829" s="97"/>
      <c r="C829" s="97"/>
      <c r="D829" s="97"/>
      <c r="E829" s="98"/>
      <c r="F829" s="99"/>
      <c r="G829" s="100"/>
      <c r="H829" s="100"/>
      <c r="I829" s="100"/>
      <c r="J829" s="100"/>
      <c r="K829" s="100"/>
      <c r="L829" s="101"/>
      <c r="M829" s="102"/>
      <c r="N829" s="102"/>
      <c r="O829" s="159" t="str">
        <f t="shared" si="36"/>
        <v/>
      </c>
      <c r="P829" s="160" t="str">
        <f>IF(M829&lt;&gt;"",IF(M829&gt;='Bitni podaci'!$B$2,IF(M829&lt;'Bitni podaci'!$C$2,1,2),0),"")</f>
        <v/>
      </c>
      <c r="Q829" s="103"/>
      <c r="R829" s="159" t="str">
        <f t="shared" si="37"/>
        <v/>
      </c>
      <c r="S829" s="115"/>
      <c r="T829" s="154" t="str">
        <f>IF(AND(S829&lt;&gt;"",ISNUMBER(S829)),IF(S829&lt;='Bitni podaci'!$B$1,1,0),"")</f>
        <v/>
      </c>
      <c r="U829" s="165" t="str">
        <f t="shared" si="38"/>
        <v/>
      </c>
    </row>
    <row r="830" spans="1:21" ht="21.95" customHeight="1" x14ac:dyDescent="0.2">
      <c r="A830" s="181" t="str">
        <f>IF(B830&lt;&gt;"",ROWS($A$13:A830)-COUNTBLANK($A$13:A829),"")</f>
        <v/>
      </c>
      <c r="B830" s="97"/>
      <c r="C830" s="97"/>
      <c r="D830" s="97"/>
      <c r="E830" s="98"/>
      <c r="F830" s="99"/>
      <c r="G830" s="100"/>
      <c r="H830" s="100"/>
      <c r="I830" s="100"/>
      <c r="J830" s="100"/>
      <c r="K830" s="100"/>
      <c r="L830" s="101"/>
      <c r="M830" s="102"/>
      <c r="N830" s="102"/>
      <c r="O830" s="159" t="str">
        <f t="shared" si="36"/>
        <v/>
      </c>
      <c r="P830" s="160" t="str">
        <f>IF(M830&lt;&gt;"",IF(M830&gt;='Bitni podaci'!$B$2,IF(M830&lt;'Bitni podaci'!$C$2,1,2),0),"")</f>
        <v/>
      </c>
      <c r="Q830" s="103"/>
      <c r="R830" s="159" t="str">
        <f t="shared" si="37"/>
        <v/>
      </c>
      <c r="S830" s="115"/>
      <c r="T830" s="154" t="str">
        <f>IF(AND(S830&lt;&gt;"",ISNUMBER(S830)),IF(S830&lt;='Bitni podaci'!$B$1,1,0),"")</f>
        <v/>
      </c>
      <c r="U830" s="165" t="str">
        <f t="shared" si="38"/>
        <v/>
      </c>
    </row>
    <row r="831" spans="1:21" ht="21.95" customHeight="1" x14ac:dyDescent="0.2">
      <c r="A831" s="181" t="str">
        <f>IF(B831&lt;&gt;"",ROWS($A$13:A831)-COUNTBLANK($A$13:A830),"")</f>
        <v/>
      </c>
      <c r="B831" s="97"/>
      <c r="C831" s="97"/>
      <c r="D831" s="97"/>
      <c r="E831" s="98"/>
      <c r="F831" s="99"/>
      <c r="G831" s="100"/>
      <c r="H831" s="100"/>
      <c r="I831" s="100"/>
      <c r="J831" s="100"/>
      <c r="K831" s="100"/>
      <c r="L831" s="101"/>
      <c r="M831" s="102"/>
      <c r="N831" s="102"/>
      <c r="O831" s="159" t="str">
        <f t="shared" si="36"/>
        <v/>
      </c>
      <c r="P831" s="160" t="str">
        <f>IF(M831&lt;&gt;"",IF(M831&gt;='Bitni podaci'!$B$2,IF(M831&lt;'Bitni podaci'!$C$2,1,2),0),"")</f>
        <v/>
      </c>
      <c r="Q831" s="103"/>
      <c r="R831" s="159" t="str">
        <f t="shared" si="37"/>
        <v/>
      </c>
      <c r="S831" s="115"/>
      <c r="T831" s="154" t="str">
        <f>IF(AND(S831&lt;&gt;"",ISNUMBER(S831)),IF(S831&lt;='Bitni podaci'!$B$1,1,0),"")</f>
        <v/>
      </c>
      <c r="U831" s="165" t="str">
        <f t="shared" si="38"/>
        <v/>
      </c>
    </row>
    <row r="832" spans="1:21" ht="21.95" customHeight="1" x14ac:dyDescent="0.2">
      <c r="A832" s="181" t="str">
        <f>IF(B832&lt;&gt;"",ROWS($A$13:A832)-COUNTBLANK($A$13:A831),"")</f>
        <v/>
      </c>
      <c r="B832" s="97"/>
      <c r="C832" s="97"/>
      <c r="D832" s="97"/>
      <c r="E832" s="98"/>
      <c r="F832" s="99"/>
      <c r="G832" s="100"/>
      <c r="H832" s="100"/>
      <c r="I832" s="100"/>
      <c r="J832" s="100"/>
      <c r="K832" s="100"/>
      <c r="L832" s="101"/>
      <c r="M832" s="102"/>
      <c r="N832" s="102"/>
      <c r="O832" s="159" t="str">
        <f t="shared" si="36"/>
        <v/>
      </c>
      <c r="P832" s="160" t="str">
        <f>IF(M832&lt;&gt;"",IF(M832&gt;='Bitni podaci'!$B$2,IF(M832&lt;'Bitni podaci'!$C$2,1,2),0),"")</f>
        <v/>
      </c>
      <c r="Q832" s="103"/>
      <c r="R832" s="159" t="str">
        <f t="shared" si="37"/>
        <v/>
      </c>
      <c r="S832" s="115"/>
      <c r="T832" s="154" t="str">
        <f>IF(AND(S832&lt;&gt;"",ISNUMBER(S832)),IF(S832&lt;='Bitni podaci'!$B$1,1,0),"")</f>
        <v/>
      </c>
      <c r="U832" s="165" t="str">
        <f t="shared" si="38"/>
        <v/>
      </c>
    </row>
    <row r="833" spans="1:21" ht="21.95" customHeight="1" x14ac:dyDescent="0.2">
      <c r="A833" s="181" t="str">
        <f>IF(B833&lt;&gt;"",ROWS($A$13:A833)-COUNTBLANK($A$13:A832),"")</f>
        <v/>
      </c>
      <c r="B833" s="97"/>
      <c r="C833" s="97"/>
      <c r="D833" s="97"/>
      <c r="E833" s="98"/>
      <c r="F833" s="99"/>
      <c r="G833" s="100"/>
      <c r="H833" s="100"/>
      <c r="I833" s="100"/>
      <c r="J833" s="100"/>
      <c r="K833" s="100"/>
      <c r="L833" s="101"/>
      <c r="M833" s="102"/>
      <c r="N833" s="102"/>
      <c r="O833" s="159" t="str">
        <f t="shared" si="36"/>
        <v/>
      </c>
      <c r="P833" s="160" t="str">
        <f>IF(M833&lt;&gt;"",IF(M833&gt;='Bitni podaci'!$B$2,IF(M833&lt;'Bitni podaci'!$C$2,1,2),0),"")</f>
        <v/>
      </c>
      <c r="Q833" s="103"/>
      <c r="R833" s="159" t="str">
        <f t="shared" si="37"/>
        <v/>
      </c>
      <c r="S833" s="115"/>
      <c r="T833" s="154" t="str">
        <f>IF(AND(S833&lt;&gt;"",ISNUMBER(S833)),IF(S833&lt;='Bitni podaci'!$B$1,1,0),"")</f>
        <v/>
      </c>
      <c r="U833" s="165" t="str">
        <f t="shared" si="38"/>
        <v/>
      </c>
    </row>
    <row r="834" spans="1:21" ht="21.95" customHeight="1" x14ac:dyDescent="0.2">
      <c r="A834" s="181" t="str">
        <f>IF(B834&lt;&gt;"",ROWS($A$13:A834)-COUNTBLANK($A$13:A833),"")</f>
        <v/>
      </c>
      <c r="B834" s="97"/>
      <c r="C834" s="97"/>
      <c r="D834" s="97"/>
      <c r="E834" s="98"/>
      <c r="F834" s="99"/>
      <c r="G834" s="100"/>
      <c r="H834" s="100"/>
      <c r="I834" s="100"/>
      <c r="J834" s="100"/>
      <c r="K834" s="100"/>
      <c r="L834" s="101"/>
      <c r="M834" s="102"/>
      <c r="N834" s="102"/>
      <c r="O834" s="159" t="str">
        <f t="shared" si="36"/>
        <v/>
      </c>
      <c r="P834" s="160" t="str">
        <f>IF(M834&lt;&gt;"",IF(M834&gt;='Bitni podaci'!$B$2,IF(M834&lt;'Bitni podaci'!$C$2,1,2),0),"")</f>
        <v/>
      </c>
      <c r="Q834" s="103"/>
      <c r="R834" s="159" t="str">
        <f t="shared" si="37"/>
        <v/>
      </c>
      <c r="S834" s="115"/>
      <c r="T834" s="154" t="str">
        <f>IF(AND(S834&lt;&gt;"",ISNUMBER(S834)),IF(S834&lt;='Bitni podaci'!$B$1,1,0),"")</f>
        <v/>
      </c>
      <c r="U834" s="165" t="str">
        <f t="shared" si="38"/>
        <v/>
      </c>
    </row>
    <row r="835" spans="1:21" ht="21.95" customHeight="1" x14ac:dyDescent="0.2">
      <c r="A835" s="181" t="str">
        <f>IF(B835&lt;&gt;"",ROWS($A$13:A835)-COUNTBLANK($A$13:A834),"")</f>
        <v/>
      </c>
      <c r="B835" s="97"/>
      <c r="C835" s="97"/>
      <c r="D835" s="97"/>
      <c r="E835" s="98"/>
      <c r="F835" s="99"/>
      <c r="G835" s="100"/>
      <c r="H835" s="100"/>
      <c r="I835" s="100"/>
      <c r="J835" s="100"/>
      <c r="K835" s="100"/>
      <c r="L835" s="101"/>
      <c r="M835" s="102"/>
      <c r="N835" s="102"/>
      <c r="O835" s="159" t="str">
        <f t="shared" si="36"/>
        <v/>
      </c>
      <c r="P835" s="160" t="str">
        <f>IF(M835&lt;&gt;"",IF(M835&gt;='Bitni podaci'!$B$2,IF(M835&lt;'Bitni podaci'!$C$2,1,2),0),"")</f>
        <v/>
      </c>
      <c r="Q835" s="103"/>
      <c r="R835" s="159" t="str">
        <f t="shared" si="37"/>
        <v/>
      </c>
      <c r="S835" s="115"/>
      <c r="T835" s="154" t="str">
        <f>IF(AND(S835&lt;&gt;"",ISNUMBER(S835)),IF(S835&lt;='Bitni podaci'!$B$1,1,0),"")</f>
        <v/>
      </c>
      <c r="U835" s="165" t="str">
        <f t="shared" si="38"/>
        <v/>
      </c>
    </row>
    <row r="836" spans="1:21" ht="21.95" customHeight="1" x14ac:dyDescent="0.2">
      <c r="A836" s="181" t="str">
        <f>IF(B836&lt;&gt;"",ROWS($A$13:A836)-COUNTBLANK($A$13:A835),"")</f>
        <v/>
      </c>
      <c r="B836" s="97"/>
      <c r="C836" s="97"/>
      <c r="D836" s="97"/>
      <c r="E836" s="98"/>
      <c r="F836" s="99"/>
      <c r="G836" s="100"/>
      <c r="H836" s="100"/>
      <c r="I836" s="100"/>
      <c r="J836" s="100"/>
      <c r="K836" s="100"/>
      <c r="L836" s="101"/>
      <c r="M836" s="102"/>
      <c r="N836" s="102"/>
      <c r="O836" s="159" t="str">
        <f t="shared" si="36"/>
        <v/>
      </c>
      <c r="P836" s="160" t="str">
        <f>IF(M836&lt;&gt;"",IF(M836&gt;='Bitni podaci'!$B$2,IF(M836&lt;'Bitni podaci'!$C$2,1,2),0),"")</f>
        <v/>
      </c>
      <c r="Q836" s="103"/>
      <c r="R836" s="159" t="str">
        <f t="shared" si="37"/>
        <v/>
      </c>
      <c r="S836" s="115"/>
      <c r="T836" s="154" t="str">
        <f>IF(AND(S836&lt;&gt;"",ISNUMBER(S836)),IF(S836&lt;='Bitni podaci'!$B$1,1,0),"")</f>
        <v/>
      </c>
      <c r="U836" s="165" t="str">
        <f t="shared" si="38"/>
        <v/>
      </c>
    </row>
    <row r="837" spans="1:21" ht="21.95" customHeight="1" x14ac:dyDescent="0.2">
      <c r="A837" s="181" t="str">
        <f>IF(B837&lt;&gt;"",ROWS($A$13:A837)-COUNTBLANK($A$13:A836),"")</f>
        <v/>
      </c>
      <c r="B837" s="97"/>
      <c r="C837" s="97"/>
      <c r="D837" s="97"/>
      <c r="E837" s="98"/>
      <c r="F837" s="99"/>
      <c r="G837" s="100"/>
      <c r="H837" s="100"/>
      <c r="I837" s="100"/>
      <c r="J837" s="100"/>
      <c r="K837" s="100"/>
      <c r="L837" s="101"/>
      <c r="M837" s="102"/>
      <c r="N837" s="102"/>
      <c r="O837" s="159" t="str">
        <f t="shared" si="36"/>
        <v/>
      </c>
      <c r="P837" s="160" t="str">
        <f>IF(M837&lt;&gt;"",IF(M837&gt;='Bitni podaci'!$B$2,IF(M837&lt;'Bitni podaci'!$C$2,1,2),0),"")</f>
        <v/>
      </c>
      <c r="Q837" s="103"/>
      <c r="R837" s="159" t="str">
        <f t="shared" si="37"/>
        <v/>
      </c>
      <c r="S837" s="115"/>
      <c r="T837" s="154" t="str">
        <f>IF(AND(S837&lt;&gt;"",ISNUMBER(S837)),IF(S837&lt;='Bitni podaci'!$B$1,1,0),"")</f>
        <v/>
      </c>
      <c r="U837" s="165" t="str">
        <f t="shared" si="38"/>
        <v/>
      </c>
    </row>
    <row r="838" spans="1:21" ht="21.95" customHeight="1" x14ac:dyDescent="0.2">
      <c r="A838" s="181" t="str">
        <f>IF(B838&lt;&gt;"",ROWS($A$13:A838)-COUNTBLANK($A$13:A837),"")</f>
        <v/>
      </c>
      <c r="B838" s="97"/>
      <c r="C838" s="97"/>
      <c r="D838" s="97"/>
      <c r="E838" s="98"/>
      <c r="F838" s="99"/>
      <c r="G838" s="100"/>
      <c r="H838" s="100"/>
      <c r="I838" s="100"/>
      <c r="J838" s="100"/>
      <c r="K838" s="100"/>
      <c r="L838" s="101"/>
      <c r="M838" s="102"/>
      <c r="N838" s="102"/>
      <c r="O838" s="159" t="str">
        <f t="shared" si="36"/>
        <v/>
      </c>
      <c r="P838" s="160" t="str">
        <f>IF(M838&lt;&gt;"",IF(M838&gt;='Bitni podaci'!$B$2,IF(M838&lt;'Bitni podaci'!$C$2,1,2),0),"")</f>
        <v/>
      </c>
      <c r="Q838" s="103"/>
      <c r="R838" s="159" t="str">
        <f t="shared" si="37"/>
        <v/>
      </c>
      <c r="S838" s="115"/>
      <c r="T838" s="154" t="str">
        <f>IF(AND(S838&lt;&gt;"",ISNUMBER(S838)),IF(S838&lt;='Bitni podaci'!$B$1,1,0),"")</f>
        <v/>
      </c>
      <c r="U838" s="165" t="str">
        <f t="shared" si="38"/>
        <v/>
      </c>
    </row>
    <row r="839" spans="1:21" ht="21.95" customHeight="1" x14ac:dyDescent="0.2">
      <c r="A839" s="181" t="str">
        <f>IF(B839&lt;&gt;"",ROWS($A$13:A839)-COUNTBLANK($A$13:A838),"")</f>
        <v/>
      </c>
      <c r="B839" s="97"/>
      <c r="C839" s="97"/>
      <c r="D839" s="97"/>
      <c r="E839" s="98"/>
      <c r="F839" s="99"/>
      <c r="G839" s="100"/>
      <c r="H839" s="100"/>
      <c r="I839" s="100"/>
      <c r="J839" s="100"/>
      <c r="K839" s="100"/>
      <c r="L839" s="101"/>
      <c r="M839" s="102"/>
      <c r="N839" s="102"/>
      <c r="O839" s="159" t="str">
        <f t="shared" si="36"/>
        <v/>
      </c>
      <c r="P839" s="160" t="str">
        <f>IF(M839&lt;&gt;"",IF(M839&gt;='Bitni podaci'!$B$2,IF(M839&lt;'Bitni podaci'!$C$2,1,2),0),"")</f>
        <v/>
      </c>
      <c r="Q839" s="103"/>
      <c r="R839" s="159" t="str">
        <f t="shared" si="37"/>
        <v/>
      </c>
      <c r="S839" s="115"/>
      <c r="T839" s="154" t="str">
        <f>IF(AND(S839&lt;&gt;"",ISNUMBER(S839)),IF(S839&lt;='Bitni podaci'!$B$1,1,0),"")</f>
        <v/>
      </c>
      <c r="U839" s="165" t="str">
        <f t="shared" si="38"/>
        <v/>
      </c>
    </row>
    <row r="840" spans="1:21" ht="21.95" customHeight="1" x14ac:dyDescent="0.2">
      <c r="A840" s="181" t="str">
        <f>IF(B840&lt;&gt;"",ROWS($A$13:A840)-COUNTBLANK($A$13:A839),"")</f>
        <v/>
      </c>
      <c r="B840" s="97"/>
      <c r="C840" s="97"/>
      <c r="D840" s="97"/>
      <c r="E840" s="98"/>
      <c r="F840" s="99"/>
      <c r="G840" s="100"/>
      <c r="H840" s="100"/>
      <c r="I840" s="100"/>
      <c r="J840" s="100"/>
      <c r="K840" s="100"/>
      <c r="L840" s="101"/>
      <c r="M840" s="102"/>
      <c r="N840" s="102"/>
      <c r="O840" s="159" t="str">
        <f t="shared" si="36"/>
        <v/>
      </c>
      <c r="P840" s="160" t="str">
        <f>IF(M840&lt;&gt;"",IF(M840&gt;='Bitni podaci'!$B$2,IF(M840&lt;'Bitni podaci'!$C$2,1,2),0),"")</f>
        <v/>
      </c>
      <c r="Q840" s="103"/>
      <c r="R840" s="159" t="str">
        <f t="shared" si="37"/>
        <v/>
      </c>
      <c r="S840" s="115"/>
      <c r="T840" s="154" t="str">
        <f>IF(AND(S840&lt;&gt;"",ISNUMBER(S840)),IF(S840&lt;='Bitni podaci'!$B$1,1,0),"")</f>
        <v/>
      </c>
      <c r="U840" s="165" t="str">
        <f t="shared" si="38"/>
        <v/>
      </c>
    </row>
    <row r="841" spans="1:21" ht="21.95" customHeight="1" x14ac:dyDescent="0.2">
      <c r="A841" s="181" t="str">
        <f>IF(B841&lt;&gt;"",ROWS($A$13:A841)-COUNTBLANK($A$13:A840),"")</f>
        <v/>
      </c>
      <c r="B841" s="97"/>
      <c r="C841" s="97"/>
      <c r="D841" s="97"/>
      <c r="E841" s="98"/>
      <c r="F841" s="99"/>
      <c r="G841" s="100"/>
      <c r="H841" s="100"/>
      <c r="I841" s="100"/>
      <c r="J841" s="100"/>
      <c r="K841" s="100"/>
      <c r="L841" s="101"/>
      <c r="M841" s="102"/>
      <c r="N841" s="102"/>
      <c r="O841" s="159" t="str">
        <f t="shared" si="36"/>
        <v/>
      </c>
      <c r="P841" s="160" t="str">
        <f>IF(M841&lt;&gt;"",IF(M841&gt;='Bitni podaci'!$B$2,IF(M841&lt;'Bitni podaci'!$C$2,1,2),0),"")</f>
        <v/>
      </c>
      <c r="Q841" s="103"/>
      <c r="R841" s="159" t="str">
        <f t="shared" si="37"/>
        <v/>
      </c>
      <c r="S841" s="115"/>
      <c r="T841" s="154" t="str">
        <f>IF(AND(S841&lt;&gt;"",ISNUMBER(S841)),IF(S841&lt;='Bitni podaci'!$B$1,1,0),"")</f>
        <v/>
      </c>
      <c r="U841" s="165" t="str">
        <f t="shared" si="38"/>
        <v/>
      </c>
    </row>
    <row r="842" spans="1:21" ht="21.95" customHeight="1" x14ac:dyDescent="0.2">
      <c r="A842" s="181" t="str">
        <f>IF(B842&lt;&gt;"",ROWS($A$13:A842)-COUNTBLANK($A$13:A841),"")</f>
        <v/>
      </c>
      <c r="B842" s="97"/>
      <c r="C842" s="97"/>
      <c r="D842" s="97"/>
      <c r="E842" s="98"/>
      <c r="F842" s="99"/>
      <c r="G842" s="100"/>
      <c r="H842" s="100"/>
      <c r="I842" s="100"/>
      <c r="J842" s="100"/>
      <c r="K842" s="100"/>
      <c r="L842" s="101"/>
      <c r="M842" s="102"/>
      <c r="N842" s="102"/>
      <c r="O842" s="159" t="str">
        <f t="shared" si="36"/>
        <v/>
      </c>
      <c r="P842" s="160" t="str">
        <f>IF(M842&lt;&gt;"",IF(M842&gt;='Bitni podaci'!$B$2,IF(M842&lt;'Bitni podaci'!$C$2,1,2),0),"")</f>
        <v/>
      </c>
      <c r="Q842" s="103"/>
      <c r="R842" s="159" t="str">
        <f t="shared" si="37"/>
        <v/>
      </c>
      <c r="S842" s="115"/>
      <c r="T842" s="154" t="str">
        <f>IF(AND(S842&lt;&gt;"",ISNUMBER(S842)),IF(S842&lt;='Bitni podaci'!$B$1,1,0),"")</f>
        <v/>
      </c>
      <c r="U842" s="165" t="str">
        <f t="shared" si="38"/>
        <v/>
      </c>
    </row>
    <row r="843" spans="1:21" ht="21.95" customHeight="1" x14ac:dyDescent="0.2">
      <c r="A843" s="181" t="str">
        <f>IF(B843&lt;&gt;"",ROWS($A$13:A843)-COUNTBLANK($A$13:A842),"")</f>
        <v/>
      </c>
      <c r="B843" s="97"/>
      <c r="C843" s="97"/>
      <c r="D843" s="97"/>
      <c r="E843" s="98"/>
      <c r="F843" s="99"/>
      <c r="G843" s="100"/>
      <c r="H843" s="100"/>
      <c r="I843" s="100"/>
      <c r="J843" s="100"/>
      <c r="K843" s="100"/>
      <c r="L843" s="101"/>
      <c r="M843" s="102"/>
      <c r="N843" s="102"/>
      <c r="O843" s="159" t="str">
        <f t="shared" si="36"/>
        <v/>
      </c>
      <c r="P843" s="160" t="str">
        <f>IF(M843&lt;&gt;"",IF(M843&gt;='Bitni podaci'!$B$2,IF(M843&lt;'Bitni podaci'!$C$2,1,2),0),"")</f>
        <v/>
      </c>
      <c r="Q843" s="103"/>
      <c r="R843" s="159" t="str">
        <f t="shared" si="37"/>
        <v/>
      </c>
      <c r="S843" s="115"/>
      <c r="T843" s="154" t="str">
        <f>IF(AND(S843&lt;&gt;"",ISNUMBER(S843)),IF(S843&lt;='Bitni podaci'!$B$1,1,0),"")</f>
        <v/>
      </c>
      <c r="U843" s="165" t="str">
        <f t="shared" si="38"/>
        <v/>
      </c>
    </row>
    <row r="844" spans="1:21" ht="21.95" customHeight="1" x14ac:dyDescent="0.2">
      <c r="A844" s="181" t="str">
        <f>IF(B844&lt;&gt;"",ROWS($A$13:A844)-COUNTBLANK($A$13:A843),"")</f>
        <v/>
      </c>
      <c r="B844" s="97"/>
      <c r="C844" s="97"/>
      <c r="D844" s="97"/>
      <c r="E844" s="98"/>
      <c r="F844" s="99"/>
      <c r="G844" s="100"/>
      <c r="H844" s="100"/>
      <c r="I844" s="100"/>
      <c r="J844" s="100"/>
      <c r="K844" s="100"/>
      <c r="L844" s="101"/>
      <c r="M844" s="102"/>
      <c r="N844" s="102"/>
      <c r="O844" s="159" t="str">
        <f t="shared" si="36"/>
        <v/>
      </c>
      <c r="P844" s="160" t="str">
        <f>IF(M844&lt;&gt;"",IF(M844&gt;='Bitni podaci'!$B$2,IF(M844&lt;'Bitni podaci'!$C$2,1,2),0),"")</f>
        <v/>
      </c>
      <c r="Q844" s="103"/>
      <c r="R844" s="159" t="str">
        <f t="shared" si="37"/>
        <v/>
      </c>
      <c r="S844" s="115"/>
      <c r="T844" s="154" t="str">
        <f>IF(AND(S844&lt;&gt;"",ISNUMBER(S844)),IF(S844&lt;='Bitni podaci'!$B$1,1,0),"")</f>
        <v/>
      </c>
      <c r="U844" s="165" t="str">
        <f t="shared" si="38"/>
        <v/>
      </c>
    </row>
    <row r="845" spans="1:21" ht="21.95" customHeight="1" x14ac:dyDescent="0.2">
      <c r="A845" s="181" t="str">
        <f>IF(B845&lt;&gt;"",ROWS($A$13:A845)-COUNTBLANK($A$13:A844),"")</f>
        <v/>
      </c>
      <c r="B845" s="97"/>
      <c r="C845" s="97"/>
      <c r="D845" s="97"/>
      <c r="E845" s="98"/>
      <c r="F845" s="99"/>
      <c r="G845" s="100"/>
      <c r="H845" s="100"/>
      <c r="I845" s="100"/>
      <c r="J845" s="100"/>
      <c r="K845" s="100"/>
      <c r="L845" s="101"/>
      <c r="M845" s="102"/>
      <c r="N845" s="102"/>
      <c r="O845" s="159" t="str">
        <f t="shared" si="36"/>
        <v/>
      </c>
      <c r="P845" s="160" t="str">
        <f>IF(M845&lt;&gt;"",IF(M845&gt;='Bitni podaci'!$B$2,IF(M845&lt;'Bitni podaci'!$C$2,1,2),0),"")</f>
        <v/>
      </c>
      <c r="Q845" s="103"/>
      <c r="R845" s="159" t="str">
        <f t="shared" si="37"/>
        <v/>
      </c>
      <c r="S845" s="115"/>
      <c r="T845" s="154" t="str">
        <f>IF(AND(S845&lt;&gt;"",ISNUMBER(S845)),IF(S845&lt;='Bitni podaci'!$B$1,1,0),"")</f>
        <v/>
      </c>
      <c r="U845" s="165" t="str">
        <f t="shared" si="38"/>
        <v/>
      </c>
    </row>
    <row r="846" spans="1:21" ht="21.95" customHeight="1" x14ac:dyDescent="0.2">
      <c r="A846" s="181" t="str">
        <f>IF(B846&lt;&gt;"",ROWS($A$13:A846)-COUNTBLANK($A$13:A845),"")</f>
        <v/>
      </c>
      <c r="B846" s="97"/>
      <c r="C846" s="97"/>
      <c r="D846" s="97"/>
      <c r="E846" s="98"/>
      <c r="F846" s="99"/>
      <c r="G846" s="100"/>
      <c r="H846" s="100"/>
      <c r="I846" s="100"/>
      <c r="J846" s="100"/>
      <c r="K846" s="100"/>
      <c r="L846" s="101"/>
      <c r="M846" s="102"/>
      <c r="N846" s="102"/>
      <c r="O846" s="159" t="str">
        <f t="shared" ref="O846:O909" si="39">IF(AND(M846&lt;&gt;"",AND(ISNUMBER(N846),N846&lt;&gt;"")),IF(M846/N846&gt;60,60,M846/N846),"")</f>
        <v/>
      </c>
      <c r="P846" s="160" t="str">
        <f>IF(M846&lt;&gt;"",IF(M846&gt;='Bitni podaci'!$B$2,IF(M846&lt;'Bitni podaci'!$C$2,1,2),0),"")</f>
        <v/>
      </c>
      <c r="Q846" s="103"/>
      <c r="R846" s="159" t="str">
        <f t="shared" ref="R846:R909" si="40">IF(AND(Q846&lt;&gt;"",O846&lt;&gt;"",P846&lt;&gt;""),Q846*5+O846*0.8+P846,"")</f>
        <v/>
      </c>
      <c r="S846" s="115"/>
      <c r="T846" s="154" t="str">
        <f>IF(AND(S846&lt;&gt;"",ISNUMBER(S846)),IF(S846&lt;='Bitni podaci'!$B$1,1,0),"")</f>
        <v/>
      </c>
      <c r="U846" s="165" t="str">
        <f t="shared" ref="U846:U909" si="41">IF(AND(ISNUMBER(R846),ISNUMBER(T846)),R846+T846,"")</f>
        <v/>
      </c>
    </row>
    <row r="847" spans="1:21" ht="21.95" customHeight="1" x14ac:dyDescent="0.2">
      <c r="A847" s="181" t="str">
        <f>IF(B847&lt;&gt;"",ROWS($A$13:A847)-COUNTBLANK($A$13:A846),"")</f>
        <v/>
      </c>
      <c r="B847" s="97"/>
      <c r="C847" s="97"/>
      <c r="D847" s="97"/>
      <c r="E847" s="98"/>
      <c r="F847" s="99"/>
      <c r="G847" s="100"/>
      <c r="H847" s="100"/>
      <c r="I847" s="100"/>
      <c r="J847" s="100"/>
      <c r="K847" s="100"/>
      <c r="L847" s="101"/>
      <c r="M847" s="102"/>
      <c r="N847" s="102"/>
      <c r="O847" s="159" t="str">
        <f t="shared" si="39"/>
        <v/>
      </c>
      <c r="P847" s="160" t="str">
        <f>IF(M847&lt;&gt;"",IF(M847&gt;='Bitni podaci'!$B$2,IF(M847&lt;'Bitni podaci'!$C$2,1,2),0),"")</f>
        <v/>
      </c>
      <c r="Q847" s="103"/>
      <c r="R847" s="159" t="str">
        <f t="shared" si="40"/>
        <v/>
      </c>
      <c r="S847" s="115"/>
      <c r="T847" s="154" t="str">
        <f>IF(AND(S847&lt;&gt;"",ISNUMBER(S847)),IF(S847&lt;='Bitni podaci'!$B$1,1,0),"")</f>
        <v/>
      </c>
      <c r="U847" s="165" t="str">
        <f t="shared" si="41"/>
        <v/>
      </c>
    </row>
    <row r="848" spans="1:21" ht="21.95" customHeight="1" x14ac:dyDescent="0.2">
      <c r="A848" s="181" t="str">
        <f>IF(B848&lt;&gt;"",ROWS($A$13:A848)-COUNTBLANK($A$13:A847),"")</f>
        <v/>
      </c>
      <c r="B848" s="97"/>
      <c r="C848" s="97"/>
      <c r="D848" s="97"/>
      <c r="E848" s="98"/>
      <c r="F848" s="99"/>
      <c r="G848" s="100"/>
      <c r="H848" s="100"/>
      <c r="I848" s="100"/>
      <c r="J848" s="100"/>
      <c r="K848" s="100"/>
      <c r="L848" s="101"/>
      <c r="M848" s="102"/>
      <c r="N848" s="102"/>
      <c r="O848" s="159" t="str">
        <f t="shared" si="39"/>
        <v/>
      </c>
      <c r="P848" s="160" t="str">
        <f>IF(M848&lt;&gt;"",IF(M848&gt;='Bitni podaci'!$B$2,IF(M848&lt;'Bitni podaci'!$C$2,1,2),0),"")</f>
        <v/>
      </c>
      <c r="Q848" s="103"/>
      <c r="R848" s="159" t="str">
        <f t="shared" si="40"/>
        <v/>
      </c>
      <c r="S848" s="115"/>
      <c r="T848" s="154" t="str">
        <f>IF(AND(S848&lt;&gt;"",ISNUMBER(S848)),IF(S848&lt;='Bitni podaci'!$B$1,1,0),"")</f>
        <v/>
      </c>
      <c r="U848" s="165" t="str">
        <f t="shared" si="41"/>
        <v/>
      </c>
    </row>
    <row r="849" spans="1:21" ht="21.95" customHeight="1" x14ac:dyDescent="0.2">
      <c r="A849" s="181" t="str">
        <f>IF(B849&lt;&gt;"",ROWS($A$13:A849)-COUNTBLANK($A$13:A848),"")</f>
        <v/>
      </c>
      <c r="B849" s="97"/>
      <c r="C849" s="97"/>
      <c r="D849" s="97"/>
      <c r="E849" s="98"/>
      <c r="F849" s="99"/>
      <c r="G849" s="100"/>
      <c r="H849" s="100"/>
      <c r="I849" s="100"/>
      <c r="J849" s="100"/>
      <c r="K849" s="100"/>
      <c r="L849" s="101"/>
      <c r="M849" s="102"/>
      <c r="N849" s="102"/>
      <c r="O849" s="159" t="str">
        <f t="shared" si="39"/>
        <v/>
      </c>
      <c r="P849" s="160" t="str">
        <f>IF(M849&lt;&gt;"",IF(M849&gt;='Bitni podaci'!$B$2,IF(M849&lt;'Bitni podaci'!$C$2,1,2),0),"")</f>
        <v/>
      </c>
      <c r="Q849" s="103"/>
      <c r="R849" s="159" t="str">
        <f t="shared" si="40"/>
        <v/>
      </c>
      <c r="S849" s="115"/>
      <c r="T849" s="154" t="str">
        <f>IF(AND(S849&lt;&gt;"",ISNUMBER(S849)),IF(S849&lt;='Bitni podaci'!$B$1,1,0),"")</f>
        <v/>
      </c>
      <c r="U849" s="165" t="str">
        <f t="shared" si="41"/>
        <v/>
      </c>
    </row>
    <row r="850" spans="1:21" ht="21.95" customHeight="1" x14ac:dyDescent="0.2">
      <c r="A850" s="181" t="str">
        <f>IF(B850&lt;&gt;"",ROWS($A$13:A850)-COUNTBLANK($A$13:A849),"")</f>
        <v/>
      </c>
      <c r="B850" s="97"/>
      <c r="C850" s="97"/>
      <c r="D850" s="97"/>
      <c r="E850" s="98"/>
      <c r="F850" s="99"/>
      <c r="G850" s="100"/>
      <c r="H850" s="100"/>
      <c r="I850" s="100"/>
      <c r="J850" s="100"/>
      <c r="K850" s="100"/>
      <c r="L850" s="101"/>
      <c r="M850" s="102"/>
      <c r="N850" s="102"/>
      <c r="O850" s="159" t="str">
        <f t="shared" si="39"/>
        <v/>
      </c>
      <c r="P850" s="160" t="str">
        <f>IF(M850&lt;&gt;"",IF(M850&gt;='Bitni podaci'!$B$2,IF(M850&lt;'Bitni podaci'!$C$2,1,2),0),"")</f>
        <v/>
      </c>
      <c r="Q850" s="103"/>
      <c r="R850" s="159" t="str">
        <f t="shared" si="40"/>
        <v/>
      </c>
      <c r="S850" s="115"/>
      <c r="T850" s="154" t="str">
        <f>IF(AND(S850&lt;&gt;"",ISNUMBER(S850)),IF(S850&lt;='Bitni podaci'!$B$1,1,0),"")</f>
        <v/>
      </c>
      <c r="U850" s="165" t="str">
        <f t="shared" si="41"/>
        <v/>
      </c>
    </row>
    <row r="851" spans="1:21" ht="21.95" customHeight="1" x14ac:dyDescent="0.2">
      <c r="A851" s="181" t="str">
        <f>IF(B851&lt;&gt;"",ROWS($A$13:A851)-COUNTBLANK($A$13:A850),"")</f>
        <v/>
      </c>
      <c r="B851" s="97"/>
      <c r="C851" s="97"/>
      <c r="D851" s="97"/>
      <c r="E851" s="98"/>
      <c r="F851" s="99"/>
      <c r="G851" s="100"/>
      <c r="H851" s="100"/>
      <c r="I851" s="100"/>
      <c r="J851" s="100"/>
      <c r="K851" s="100"/>
      <c r="L851" s="101"/>
      <c r="M851" s="102"/>
      <c r="N851" s="102"/>
      <c r="O851" s="159" t="str">
        <f t="shared" si="39"/>
        <v/>
      </c>
      <c r="P851" s="160" t="str">
        <f>IF(M851&lt;&gt;"",IF(M851&gt;='Bitni podaci'!$B$2,IF(M851&lt;'Bitni podaci'!$C$2,1,2),0),"")</f>
        <v/>
      </c>
      <c r="Q851" s="103"/>
      <c r="R851" s="159" t="str">
        <f t="shared" si="40"/>
        <v/>
      </c>
      <c r="S851" s="115"/>
      <c r="T851" s="154" t="str">
        <f>IF(AND(S851&lt;&gt;"",ISNUMBER(S851)),IF(S851&lt;='Bitni podaci'!$B$1,1,0),"")</f>
        <v/>
      </c>
      <c r="U851" s="165" t="str">
        <f t="shared" si="41"/>
        <v/>
      </c>
    </row>
    <row r="852" spans="1:21" ht="21.95" customHeight="1" x14ac:dyDescent="0.2">
      <c r="A852" s="181" t="str">
        <f>IF(B852&lt;&gt;"",ROWS($A$13:A852)-COUNTBLANK($A$13:A851),"")</f>
        <v/>
      </c>
      <c r="B852" s="97"/>
      <c r="C852" s="97"/>
      <c r="D852" s="97"/>
      <c r="E852" s="98"/>
      <c r="F852" s="99"/>
      <c r="G852" s="100"/>
      <c r="H852" s="100"/>
      <c r="I852" s="100"/>
      <c r="J852" s="100"/>
      <c r="K852" s="100"/>
      <c r="L852" s="101"/>
      <c r="M852" s="102"/>
      <c r="N852" s="102"/>
      <c r="O852" s="159" t="str">
        <f t="shared" si="39"/>
        <v/>
      </c>
      <c r="P852" s="160" t="str">
        <f>IF(M852&lt;&gt;"",IF(M852&gt;='Bitni podaci'!$B$2,IF(M852&lt;'Bitni podaci'!$C$2,1,2),0),"")</f>
        <v/>
      </c>
      <c r="Q852" s="103"/>
      <c r="R852" s="159" t="str">
        <f t="shared" si="40"/>
        <v/>
      </c>
      <c r="S852" s="115"/>
      <c r="T852" s="154" t="str">
        <f>IF(AND(S852&lt;&gt;"",ISNUMBER(S852)),IF(S852&lt;='Bitni podaci'!$B$1,1,0),"")</f>
        <v/>
      </c>
      <c r="U852" s="165" t="str">
        <f t="shared" si="41"/>
        <v/>
      </c>
    </row>
    <row r="853" spans="1:21" ht="21.95" customHeight="1" x14ac:dyDescent="0.2">
      <c r="A853" s="181" t="str">
        <f>IF(B853&lt;&gt;"",ROWS($A$13:A853)-COUNTBLANK($A$13:A852),"")</f>
        <v/>
      </c>
      <c r="B853" s="97"/>
      <c r="C853" s="97"/>
      <c r="D853" s="97"/>
      <c r="E853" s="98"/>
      <c r="F853" s="99"/>
      <c r="G853" s="100"/>
      <c r="H853" s="100"/>
      <c r="I853" s="100"/>
      <c r="J853" s="100"/>
      <c r="K853" s="100"/>
      <c r="L853" s="101"/>
      <c r="M853" s="102"/>
      <c r="N853" s="102"/>
      <c r="O853" s="159" t="str">
        <f t="shared" si="39"/>
        <v/>
      </c>
      <c r="P853" s="160" t="str">
        <f>IF(M853&lt;&gt;"",IF(M853&gt;='Bitni podaci'!$B$2,IF(M853&lt;'Bitni podaci'!$C$2,1,2),0),"")</f>
        <v/>
      </c>
      <c r="Q853" s="103"/>
      <c r="R853" s="159" t="str">
        <f t="shared" si="40"/>
        <v/>
      </c>
      <c r="S853" s="115"/>
      <c r="T853" s="154" t="str">
        <f>IF(AND(S853&lt;&gt;"",ISNUMBER(S853)),IF(S853&lt;='Bitni podaci'!$B$1,1,0),"")</f>
        <v/>
      </c>
      <c r="U853" s="165" t="str">
        <f t="shared" si="41"/>
        <v/>
      </c>
    </row>
    <row r="854" spans="1:21" ht="21.95" customHeight="1" x14ac:dyDescent="0.2">
      <c r="A854" s="181" t="str">
        <f>IF(B854&lt;&gt;"",ROWS($A$13:A854)-COUNTBLANK($A$13:A853),"")</f>
        <v/>
      </c>
      <c r="B854" s="97"/>
      <c r="C854" s="97"/>
      <c r="D854" s="97"/>
      <c r="E854" s="98"/>
      <c r="F854" s="99"/>
      <c r="G854" s="100"/>
      <c r="H854" s="100"/>
      <c r="I854" s="100"/>
      <c r="J854" s="100"/>
      <c r="K854" s="100"/>
      <c r="L854" s="101"/>
      <c r="M854" s="102"/>
      <c r="N854" s="102"/>
      <c r="O854" s="159" t="str">
        <f t="shared" si="39"/>
        <v/>
      </c>
      <c r="P854" s="160" t="str">
        <f>IF(M854&lt;&gt;"",IF(M854&gt;='Bitni podaci'!$B$2,IF(M854&lt;'Bitni podaci'!$C$2,1,2),0),"")</f>
        <v/>
      </c>
      <c r="Q854" s="103"/>
      <c r="R854" s="159" t="str">
        <f t="shared" si="40"/>
        <v/>
      </c>
      <c r="S854" s="115"/>
      <c r="T854" s="154" t="str">
        <f>IF(AND(S854&lt;&gt;"",ISNUMBER(S854)),IF(S854&lt;='Bitni podaci'!$B$1,1,0),"")</f>
        <v/>
      </c>
      <c r="U854" s="165" t="str">
        <f t="shared" si="41"/>
        <v/>
      </c>
    </row>
    <row r="855" spans="1:21" ht="21.95" customHeight="1" x14ac:dyDescent="0.2">
      <c r="A855" s="181" t="str">
        <f>IF(B855&lt;&gt;"",ROWS($A$13:A855)-COUNTBLANK($A$13:A854),"")</f>
        <v/>
      </c>
      <c r="B855" s="97"/>
      <c r="C855" s="97"/>
      <c r="D855" s="97"/>
      <c r="E855" s="98"/>
      <c r="F855" s="99"/>
      <c r="G855" s="100"/>
      <c r="H855" s="100"/>
      <c r="I855" s="100"/>
      <c r="J855" s="100"/>
      <c r="K855" s="100"/>
      <c r="L855" s="101"/>
      <c r="M855" s="102"/>
      <c r="N855" s="102"/>
      <c r="O855" s="159" t="str">
        <f t="shared" si="39"/>
        <v/>
      </c>
      <c r="P855" s="160" t="str">
        <f>IF(M855&lt;&gt;"",IF(M855&gt;='Bitni podaci'!$B$2,IF(M855&lt;'Bitni podaci'!$C$2,1,2),0),"")</f>
        <v/>
      </c>
      <c r="Q855" s="103"/>
      <c r="R855" s="159" t="str">
        <f t="shared" si="40"/>
        <v/>
      </c>
      <c r="S855" s="115"/>
      <c r="T855" s="154" t="str">
        <f>IF(AND(S855&lt;&gt;"",ISNUMBER(S855)),IF(S855&lt;='Bitni podaci'!$B$1,1,0),"")</f>
        <v/>
      </c>
      <c r="U855" s="165" t="str">
        <f t="shared" si="41"/>
        <v/>
      </c>
    </row>
    <row r="856" spans="1:21" ht="21.95" customHeight="1" x14ac:dyDescent="0.2">
      <c r="A856" s="181" t="str">
        <f>IF(B856&lt;&gt;"",ROWS($A$13:A856)-COUNTBLANK($A$13:A855),"")</f>
        <v/>
      </c>
      <c r="B856" s="97"/>
      <c r="C856" s="97"/>
      <c r="D856" s="97"/>
      <c r="E856" s="98"/>
      <c r="F856" s="99"/>
      <c r="G856" s="100"/>
      <c r="H856" s="100"/>
      <c r="I856" s="100"/>
      <c r="J856" s="100"/>
      <c r="K856" s="100"/>
      <c r="L856" s="101"/>
      <c r="M856" s="102"/>
      <c r="N856" s="102"/>
      <c r="O856" s="159" t="str">
        <f t="shared" si="39"/>
        <v/>
      </c>
      <c r="P856" s="160" t="str">
        <f>IF(M856&lt;&gt;"",IF(M856&gt;='Bitni podaci'!$B$2,IF(M856&lt;'Bitni podaci'!$C$2,1,2),0),"")</f>
        <v/>
      </c>
      <c r="Q856" s="103"/>
      <c r="R856" s="159" t="str">
        <f t="shared" si="40"/>
        <v/>
      </c>
      <c r="S856" s="115"/>
      <c r="T856" s="154" t="str">
        <f>IF(AND(S856&lt;&gt;"",ISNUMBER(S856)),IF(S856&lt;='Bitni podaci'!$B$1,1,0),"")</f>
        <v/>
      </c>
      <c r="U856" s="165" t="str">
        <f t="shared" si="41"/>
        <v/>
      </c>
    </row>
    <row r="857" spans="1:21" ht="21.95" customHeight="1" x14ac:dyDescent="0.2">
      <c r="A857" s="181" t="str">
        <f>IF(B857&lt;&gt;"",ROWS($A$13:A857)-COUNTBLANK($A$13:A856),"")</f>
        <v/>
      </c>
      <c r="B857" s="97"/>
      <c r="C857" s="97"/>
      <c r="D857" s="97"/>
      <c r="E857" s="98"/>
      <c r="F857" s="99"/>
      <c r="G857" s="100"/>
      <c r="H857" s="100"/>
      <c r="I857" s="100"/>
      <c r="J857" s="100"/>
      <c r="K857" s="100"/>
      <c r="L857" s="101"/>
      <c r="M857" s="102"/>
      <c r="N857" s="102"/>
      <c r="O857" s="159" t="str">
        <f t="shared" si="39"/>
        <v/>
      </c>
      <c r="P857" s="160" t="str">
        <f>IF(M857&lt;&gt;"",IF(M857&gt;='Bitni podaci'!$B$2,IF(M857&lt;'Bitni podaci'!$C$2,1,2),0),"")</f>
        <v/>
      </c>
      <c r="Q857" s="103"/>
      <c r="R857" s="159" t="str">
        <f t="shared" si="40"/>
        <v/>
      </c>
      <c r="S857" s="115"/>
      <c r="T857" s="154" t="str">
        <f>IF(AND(S857&lt;&gt;"",ISNUMBER(S857)),IF(S857&lt;='Bitni podaci'!$B$1,1,0),"")</f>
        <v/>
      </c>
      <c r="U857" s="165" t="str">
        <f t="shared" si="41"/>
        <v/>
      </c>
    </row>
    <row r="858" spans="1:21" ht="21.95" customHeight="1" x14ac:dyDescent="0.2">
      <c r="A858" s="181" t="str">
        <f>IF(B858&lt;&gt;"",ROWS($A$13:A858)-COUNTBLANK($A$13:A857),"")</f>
        <v/>
      </c>
      <c r="B858" s="97"/>
      <c r="C858" s="97"/>
      <c r="D858" s="97"/>
      <c r="E858" s="98"/>
      <c r="F858" s="99"/>
      <c r="G858" s="100"/>
      <c r="H858" s="100"/>
      <c r="I858" s="100"/>
      <c r="J858" s="100"/>
      <c r="K858" s="100"/>
      <c r="L858" s="101"/>
      <c r="M858" s="102"/>
      <c r="N858" s="102"/>
      <c r="O858" s="159" t="str">
        <f t="shared" si="39"/>
        <v/>
      </c>
      <c r="P858" s="160" t="str">
        <f>IF(M858&lt;&gt;"",IF(M858&gt;='Bitni podaci'!$B$2,IF(M858&lt;'Bitni podaci'!$C$2,1,2),0),"")</f>
        <v/>
      </c>
      <c r="Q858" s="103"/>
      <c r="R858" s="159" t="str">
        <f t="shared" si="40"/>
        <v/>
      </c>
      <c r="S858" s="115"/>
      <c r="T858" s="154" t="str">
        <f>IF(AND(S858&lt;&gt;"",ISNUMBER(S858)),IF(S858&lt;='Bitni podaci'!$B$1,1,0),"")</f>
        <v/>
      </c>
      <c r="U858" s="165" t="str">
        <f t="shared" si="41"/>
        <v/>
      </c>
    </row>
    <row r="859" spans="1:21" ht="21.95" customHeight="1" x14ac:dyDescent="0.2">
      <c r="A859" s="181" t="str">
        <f>IF(B859&lt;&gt;"",ROWS($A$13:A859)-COUNTBLANK($A$13:A858),"")</f>
        <v/>
      </c>
      <c r="B859" s="97"/>
      <c r="C859" s="97"/>
      <c r="D859" s="97"/>
      <c r="E859" s="98"/>
      <c r="F859" s="99"/>
      <c r="G859" s="100"/>
      <c r="H859" s="100"/>
      <c r="I859" s="100"/>
      <c r="J859" s="100"/>
      <c r="K859" s="100"/>
      <c r="L859" s="101"/>
      <c r="M859" s="102"/>
      <c r="N859" s="102"/>
      <c r="O859" s="159" t="str">
        <f t="shared" si="39"/>
        <v/>
      </c>
      <c r="P859" s="160" t="str">
        <f>IF(M859&lt;&gt;"",IF(M859&gt;='Bitni podaci'!$B$2,IF(M859&lt;'Bitni podaci'!$C$2,1,2),0),"")</f>
        <v/>
      </c>
      <c r="Q859" s="103"/>
      <c r="R859" s="159" t="str">
        <f t="shared" si="40"/>
        <v/>
      </c>
      <c r="S859" s="115"/>
      <c r="T859" s="154" t="str">
        <f>IF(AND(S859&lt;&gt;"",ISNUMBER(S859)),IF(S859&lt;='Bitni podaci'!$B$1,1,0),"")</f>
        <v/>
      </c>
      <c r="U859" s="165" t="str">
        <f t="shared" si="41"/>
        <v/>
      </c>
    </row>
    <row r="860" spans="1:21" ht="21.95" customHeight="1" x14ac:dyDescent="0.2">
      <c r="A860" s="181" t="str">
        <f>IF(B860&lt;&gt;"",ROWS($A$13:A860)-COUNTBLANK($A$13:A859),"")</f>
        <v/>
      </c>
      <c r="B860" s="97"/>
      <c r="C860" s="97"/>
      <c r="D860" s="97"/>
      <c r="E860" s="98"/>
      <c r="F860" s="99"/>
      <c r="G860" s="100"/>
      <c r="H860" s="100"/>
      <c r="I860" s="100"/>
      <c r="J860" s="100"/>
      <c r="K860" s="100"/>
      <c r="L860" s="101"/>
      <c r="M860" s="102"/>
      <c r="N860" s="102"/>
      <c r="O860" s="159" t="str">
        <f t="shared" si="39"/>
        <v/>
      </c>
      <c r="P860" s="160" t="str">
        <f>IF(M860&lt;&gt;"",IF(M860&gt;='Bitni podaci'!$B$2,IF(M860&lt;'Bitni podaci'!$C$2,1,2),0),"")</f>
        <v/>
      </c>
      <c r="Q860" s="103"/>
      <c r="R860" s="159" t="str">
        <f t="shared" si="40"/>
        <v/>
      </c>
      <c r="S860" s="115"/>
      <c r="T860" s="154" t="str">
        <f>IF(AND(S860&lt;&gt;"",ISNUMBER(S860)),IF(S860&lt;='Bitni podaci'!$B$1,1,0),"")</f>
        <v/>
      </c>
      <c r="U860" s="165" t="str">
        <f t="shared" si="41"/>
        <v/>
      </c>
    </row>
    <row r="861" spans="1:21" ht="21.95" customHeight="1" x14ac:dyDescent="0.2">
      <c r="A861" s="181" t="str">
        <f>IF(B861&lt;&gt;"",ROWS($A$13:A861)-COUNTBLANK($A$13:A860),"")</f>
        <v/>
      </c>
      <c r="B861" s="97"/>
      <c r="C861" s="97"/>
      <c r="D861" s="97"/>
      <c r="E861" s="98"/>
      <c r="F861" s="99"/>
      <c r="G861" s="100"/>
      <c r="H861" s="100"/>
      <c r="I861" s="100"/>
      <c r="J861" s="100"/>
      <c r="K861" s="100"/>
      <c r="L861" s="101"/>
      <c r="M861" s="102"/>
      <c r="N861" s="102"/>
      <c r="O861" s="159" t="str">
        <f t="shared" si="39"/>
        <v/>
      </c>
      <c r="P861" s="160" t="str">
        <f>IF(M861&lt;&gt;"",IF(M861&gt;='Bitni podaci'!$B$2,IF(M861&lt;'Bitni podaci'!$C$2,1,2),0),"")</f>
        <v/>
      </c>
      <c r="Q861" s="103"/>
      <c r="R861" s="159" t="str">
        <f t="shared" si="40"/>
        <v/>
      </c>
      <c r="S861" s="115"/>
      <c r="T861" s="154" t="str">
        <f>IF(AND(S861&lt;&gt;"",ISNUMBER(S861)),IF(S861&lt;='Bitni podaci'!$B$1,1,0),"")</f>
        <v/>
      </c>
      <c r="U861" s="165" t="str">
        <f t="shared" si="41"/>
        <v/>
      </c>
    </row>
    <row r="862" spans="1:21" ht="21.95" customHeight="1" x14ac:dyDescent="0.2">
      <c r="A862" s="181" t="str">
        <f>IF(B862&lt;&gt;"",ROWS($A$13:A862)-COUNTBLANK($A$13:A861),"")</f>
        <v/>
      </c>
      <c r="B862" s="97"/>
      <c r="C862" s="97"/>
      <c r="D862" s="97"/>
      <c r="E862" s="98"/>
      <c r="F862" s="99"/>
      <c r="G862" s="100"/>
      <c r="H862" s="100"/>
      <c r="I862" s="100"/>
      <c r="J862" s="100"/>
      <c r="K862" s="100"/>
      <c r="L862" s="101"/>
      <c r="M862" s="102"/>
      <c r="N862" s="102"/>
      <c r="O862" s="159" t="str">
        <f t="shared" si="39"/>
        <v/>
      </c>
      <c r="P862" s="160" t="str">
        <f>IF(M862&lt;&gt;"",IF(M862&gt;='Bitni podaci'!$B$2,IF(M862&lt;'Bitni podaci'!$C$2,1,2),0),"")</f>
        <v/>
      </c>
      <c r="Q862" s="103"/>
      <c r="R862" s="159" t="str">
        <f t="shared" si="40"/>
        <v/>
      </c>
      <c r="S862" s="115"/>
      <c r="T862" s="154" t="str">
        <f>IF(AND(S862&lt;&gt;"",ISNUMBER(S862)),IF(S862&lt;='Bitni podaci'!$B$1,1,0),"")</f>
        <v/>
      </c>
      <c r="U862" s="165" t="str">
        <f t="shared" si="41"/>
        <v/>
      </c>
    </row>
    <row r="863" spans="1:21" ht="21.95" customHeight="1" x14ac:dyDescent="0.2">
      <c r="A863" s="181" t="str">
        <f>IF(B863&lt;&gt;"",ROWS($A$13:A863)-COUNTBLANK($A$13:A862),"")</f>
        <v/>
      </c>
      <c r="B863" s="97"/>
      <c r="C863" s="97"/>
      <c r="D863" s="97"/>
      <c r="E863" s="98"/>
      <c r="F863" s="99"/>
      <c r="G863" s="100"/>
      <c r="H863" s="100"/>
      <c r="I863" s="100"/>
      <c r="J863" s="100"/>
      <c r="K863" s="100"/>
      <c r="L863" s="101"/>
      <c r="M863" s="102"/>
      <c r="N863" s="102"/>
      <c r="O863" s="159" t="str">
        <f t="shared" si="39"/>
        <v/>
      </c>
      <c r="P863" s="160" t="str">
        <f>IF(M863&lt;&gt;"",IF(M863&gt;='Bitni podaci'!$B$2,IF(M863&lt;'Bitni podaci'!$C$2,1,2),0),"")</f>
        <v/>
      </c>
      <c r="Q863" s="103"/>
      <c r="R863" s="159" t="str">
        <f t="shared" si="40"/>
        <v/>
      </c>
      <c r="S863" s="115"/>
      <c r="T863" s="154" t="str">
        <f>IF(AND(S863&lt;&gt;"",ISNUMBER(S863)),IF(S863&lt;='Bitni podaci'!$B$1,1,0),"")</f>
        <v/>
      </c>
      <c r="U863" s="165" t="str">
        <f t="shared" si="41"/>
        <v/>
      </c>
    </row>
    <row r="864" spans="1:21" ht="21.95" customHeight="1" x14ac:dyDescent="0.2">
      <c r="A864" s="181" t="str">
        <f>IF(B864&lt;&gt;"",ROWS($A$13:A864)-COUNTBLANK($A$13:A863),"")</f>
        <v/>
      </c>
      <c r="B864" s="97"/>
      <c r="C864" s="97"/>
      <c r="D864" s="97"/>
      <c r="E864" s="98"/>
      <c r="F864" s="99"/>
      <c r="G864" s="100"/>
      <c r="H864" s="100"/>
      <c r="I864" s="100"/>
      <c r="J864" s="100"/>
      <c r="K864" s="100"/>
      <c r="L864" s="101"/>
      <c r="M864" s="102"/>
      <c r="N864" s="102"/>
      <c r="O864" s="159" t="str">
        <f t="shared" si="39"/>
        <v/>
      </c>
      <c r="P864" s="160" t="str">
        <f>IF(M864&lt;&gt;"",IF(M864&gt;='Bitni podaci'!$B$2,IF(M864&lt;'Bitni podaci'!$C$2,1,2),0),"")</f>
        <v/>
      </c>
      <c r="Q864" s="103"/>
      <c r="R864" s="159" t="str">
        <f t="shared" si="40"/>
        <v/>
      </c>
      <c r="S864" s="115"/>
      <c r="T864" s="154" t="str">
        <f>IF(AND(S864&lt;&gt;"",ISNUMBER(S864)),IF(S864&lt;='Bitni podaci'!$B$1,1,0),"")</f>
        <v/>
      </c>
      <c r="U864" s="165" t="str">
        <f t="shared" si="41"/>
        <v/>
      </c>
    </row>
    <row r="865" spans="1:21" ht="21.95" customHeight="1" x14ac:dyDescent="0.2">
      <c r="A865" s="181" t="str">
        <f>IF(B865&lt;&gt;"",ROWS($A$13:A865)-COUNTBLANK($A$13:A864),"")</f>
        <v/>
      </c>
      <c r="B865" s="97"/>
      <c r="C865" s="97"/>
      <c r="D865" s="97"/>
      <c r="E865" s="98"/>
      <c r="F865" s="99"/>
      <c r="G865" s="100"/>
      <c r="H865" s="100"/>
      <c r="I865" s="100"/>
      <c r="J865" s="100"/>
      <c r="K865" s="100"/>
      <c r="L865" s="101"/>
      <c r="M865" s="102"/>
      <c r="N865" s="102"/>
      <c r="O865" s="159" t="str">
        <f t="shared" si="39"/>
        <v/>
      </c>
      <c r="P865" s="160" t="str">
        <f>IF(M865&lt;&gt;"",IF(M865&gt;='Bitni podaci'!$B$2,IF(M865&lt;'Bitni podaci'!$C$2,1,2),0),"")</f>
        <v/>
      </c>
      <c r="Q865" s="103"/>
      <c r="R865" s="159" t="str">
        <f t="shared" si="40"/>
        <v/>
      </c>
      <c r="S865" s="115"/>
      <c r="T865" s="154" t="str">
        <f>IF(AND(S865&lt;&gt;"",ISNUMBER(S865)),IF(S865&lt;='Bitni podaci'!$B$1,1,0),"")</f>
        <v/>
      </c>
      <c r="U865" s="165" t="str">
        <f t="shared" si="41"/>
        <v/>
      </c>
    </row>
    <row r="866" spans="1:21" ht="21.95" customHeight="1" x14ac:dyDescent="0.2">
      <c r="A866" s="181" t="str">
        <f>IF(B866&lt;&gt;"",ROWS($A$13:A866)-COUNTBLANK($A$13:A865),"")</f>
        <v/>
      </c>
      <c r="B866" s="97"/>
      <c r="C866" s="97"/>
      <c r="D866" s="97"/>
      <c r="E866" s="98"/>
      <c r="F866" s="99"/>
      <c r="G866" s="100"/>
      <c r="H866" s="100"/>
      <c r="I866" s="100"/>
      <c r="J866" s="100"/>
      <c r="K866" s="100"/>
      <c r="L866" s="101"/>
      <c r="M866" s="102"/>
      <c r="N866" s="102"/>
      <c r="O866" s="159" t="str">
        <f t="shared" si="39"/>
        <v/>
      </c>
      <c r="P866" s="160" t="str">
        <f>IF(M866&lt;&gt;"",IF(M866&gt;='Bitni podaci'!$B$2,IF(M866&lt;'Bitni podaci'!$C$2,1,2),0),"")</f>
        <v/>
      </c>
      <c r="Q866" s="103"/>
      <c r="R866" s="159" t="str">
        <f t="shared" si="40"/>
        <v/>
      </c>
      <c r="S866" s="115"/>
      <c r="T866" s="154" t="str">
        <f>IF(AND(S866&lt;&gt;"",ISNUMBER(S866)),IF(S866&lt;='Bitni podaci'!$B$1,1,0),"")</f>
        <v/>
      </c>
      <c r="U866" s="165" t="str">
        <f t="shared" si="41"/>
        <v/>
      </c>
    </row>
    <row r="867" spans="1:21" ht="21.95" customHeight="1" x14ac:dyDescent="0.2">
      <c r="A867" s="181" t="str">
        <f>IF(B867&lt;&gt;"",ROWS($A$13:A867)-COUNTBLANK($A$13:A866),"")</f>
        <v/>
      </c>
      <c r="B867" s="97"/>
      <c r="C867" s="97"/>
      <c r="D867" s="97"/>
      <c r="E867" s="98"/>
      <c r="F867" s="99"/>
      <c r="G867" s="100"/>
      <c r="H867" s="100"/>
      <c r="I867" s="100"/>
      <c r="J867" s="100"/>
      <c r="K867" s="100"/>
      <c r="L867" s="101"/>
      <c r="M867" s="102"/>
      <c r="N867" s="102"/>
      <c r="O867" s="159" t="str">
        <f t="shared" si="39"/>
        <v/>
      </c>
      <c r="P867" s="160" t="str">
        <f>IF(M867&lt;&gt;"",IF(M867&gt;='Bitni podaci'!$B$2,IF(M867&lt;'Bitni podaci'!$C$2,1,2),0),"")</f>
        <v/>
      </c>
      <c r="Q867" s="103"/>
      <c r="R867" s="159" t="str">
        <f t="shared" si="40"/>
        <v/>
      </c>
      <c r="S867" s="115"/>
      <c r="T867" s="154" t="str">
        <f>IF(AND(S867&lt;&gt;"",ISNUMBER(S867)),IF(S867&lt;='Bitni podaci'!$B$1,1,0),"")</f>
        <v/>
      </c>
      <c r="U867" s="165" t="str">
        <f t="shared" si="41"/>
        <v/>
      </c>
    </row>
    <row r="868" spans="1:21" ht="21.95" customHeight="1" x14ac:dyDescent="0.2">
      <c r="A868" s="181" t="str">
        <f>IF(B868&lt;&gt;"",ROWS($A$13:A868)-COUNTBLANK($A$13:A867),"")</f>
        <v/>
      </c>
      <c r="B868" s="97"/>
      <c r="C868" s="97"/>
      <c r="D868" s="97"/>
      <c r="E868" s="98"/>
      <c r="F868" s="99"/>
      <c r="G868" s="100"/>
      <c r="H868" s="100"/>
      <c r="I868" s="100"/>
      <c r="J868" s="100"/>
      <c r="K868" s="100"/>
      <c r="L868" s="101"/>
      <c r="M868" s="102"/>
      <c r="N868" s="102"/>
      <c r="O868" s="159" t="str">
        <f t="shared" si="39"/>
        <v/>
      </c>
      <c r="P868" s="160" t="str">
        <f>IF(M868&lt;&gt;"",IF(M868&gt;='Bitni podaci'!$B$2,IF(M868&lt;'Bitni podaci'!$C$2,1,2),0),"")</f>
        <v/>
      </c>
      <c r="Q868" s="103"/>
      <c r="R868" s="159" t="str">
        <f t="shared" si="40"/>
        <v/>
      </c>
      <c r="S868" s="115"/>
      <c r="T868" s="154" t="str">
        <f>IF(AND(S868&lt;&gt;"",ISNUMBER(S868)),IF(S868&lt;='Bitni podaci'!$B$1,1,0),"")</f>
        <v/>
      </c>
      <c r="U868" s="165" t="str">
        <f t="shared" si="41"/>
        <v/>
      </c>
    </row>
    <row r="869" spans="1:21" ht="21.95" customHeight="1" x14ac:dyDescent="0.2">
      <c r="A869" s="181" t="str">
        <f>IF(B869&lt;&gt;"",ROWS($A$13:A869)-COUNTBLANK($A$13:A868),"")</f>
        <v/>
      </c>
      <c r="B869" s="97"/>
      <c r="C869" s="97"/>
      <c r="D869" s="97"/>
      <c r="E869" s="98"/>
      <c r="F869" s="99"/>
      <c r="G869" s="100"/>
      <c r="H869" s="100"/>
      <c r="I869" s="100"/>
      <c r="J869" s="100"/>
      <c r="K869" s="100"/>
      <c r="L869" s="101"/>
      <c r="M869" s="102"/>
      <c r="N869" s="102"/>
      <c r="O869" s="159" t="str">
        <f t="shared" si="39"/>
        <v/>
      </c>
      <c r="P869" s="160" t="str">
        <f>IF(M869&lt;&gt;"",IF(M869&gt;='Bitni podaci'!$B$2,IF(M869&lt;'Bitni podaci'!$C$2,1,2),0),"")</f>
        <v/>
      </c>
      <c r="Q869" s="103"/>
      <c r="R869" s="159" t="str">
        <f t="shared" si="40"/>
        <v/>
      </c>
      <c r="S869" s="115"/>
      <c r="T869" s="154" t="str">
        <f>IF(AND(S869&lt;&gt;"",ISNUMBER(S869)),IF(S869&lt;='Bitni podaci'!$B$1,1,0),"")</f>
        <v/>
      </c>
      <c r="U869" s="165" t="str">
        <f t="shared" si="41"/>
        <v/>
      </c>
    </row>
    <row r="870" spans="1:21" ht="21.95" customHeight="1" x14ac:dyDescent="0.2">
      <c r="A870" s="181" t="str">
        <f>IF(B870&lt;&gt;"",ROWS($A$13:A870)-COUNTBLANK($A$13:A869),"")</f>
        <v/>
      </c>
      <c r="B870" s="97"/>
      <c r="C870" s="97"/>
      <c r="D870" s="97"/>
      <c r="E870" s="98"/>
      <c r="F870" s="99"/>
      <c r="G870" s="100"/>
      <c r="H870" s="100"/>
      <c r="I870" s="100"/>
      <c r="J870" s="100"/>
      <c r="K870" s="100"/>
      <c r="L870" s="101"/>
      <c r="M870" s="102"/>
      <c r="N870" s="102"/>
      <c r="O870" s="159" t="str">
        <f t="shared" si="39"/>
        <v/>
      </c>
      <c r="P870" s="160" t="str">
        <f>IF(M870&lt;&gt;"",IF(M870&gt;='Bitni podaci'!$B$2,IF(M870&lt;'Bitni podaci'!$C$2,1,2),0),"")</f>
        <v/>
      </c>
      <c r="Q870" s="103"/>
      <c r="R870" s="159" t="str">
        <f t="shared" si="40"/>
        <v/>
      </c>
      <c r="S870" s="115"/>
      <c r="T870" s="154" t="str">
        <f>IF(AND(S870&lt;&gt;"",ISNUMBER(S870)),IF(S870&lt;='Bitni podaci'!$B$1,1,0),"")</f>
        <v/>
      </c>
      <c r="U870" s="165" t="str">
        <f t="shared" si="41"/>
        <v/>
      </c>
    </row>
    <row r="871" spans="1:21" ht="21.95" customHeight="1" x14ac:dyDescent="0.2">
      <c r="A871" s="181" t="str">
        <f>IF(B871&lt;&gt;"",ROWS($A$13:A871)-COUNTBLANK($A$13:A870),"")</f>
        <v/>
      </c>
      <c r="B871" s="97"/>
      <c r="C871" s="97"/>
      <c r="D871" s="97"/>
      <c r="E871" s="98"/>
      <c r="F871" s="99"/>
      <c r="G871" s="100"/>
      <c r="H871" s="100"/>
      <c r="I871" s="100"/>
      <c r="J871" s="100"/>
      <c r="K871" s="100"/>
      <c r="L871" s="101"/>
      <c r="M871" s="102"/>
      <c r="N871" s="102"/>
      <c r="O871" s="159" t="str">
        <f t="shared" si="39"/>
        <v/>
      </c>
      <c r="P871" s="160" t="str">
        <f>IF(M871&lt;&gt;"",IF(M871&gt;='Bitni podaci'!$B$2,IF(M871&lt;'Bitni podaci'!$C$2,1,2),0),"")</f>
        <v/>
      </c>
      <c r="Q871" s="103"/>
      <c r="R871" s="159" t="str">
        <f t="shared" si="40"/>
        <v/>
      </c>
      <c r="S871" s="115"/>
      <c r="T871" s="154" t="str">
        <f>IF(AND(S871&lt;&gt;"",ISNUMBER(S871)),IF(S871&lt;='Bitni podaci'!$B$1,1,0),"")</f>
        <v/>
      </c>
      <c r="U871" s="165" t="str">
        <f t="shared" si="41"/>
        <v/>
      </c>
    </row>
    <row r="872" spans="1:21" ht="21.95" customHeight="1" x14ac:dyDescent="0.2">
      <c r="A872" s="181" t="str">
        <f>IF(B872&lt;&gt;"",ROWS($A$13:A872)-COUNTBLANK($A$13:A871),"")</f>
        <v/>
      </c>
      <c r="B872" s="97"/>
      <c r="C872" s="97"/>
      <c r="D872" s="97"/>
      <c r="E872" s="98"/>
      <c r="F872" s="99"/>
      <c r="G872" s="100"/>
      <c r="H872" s="100"/>
      <c r="I872" s="100"/>
      <c r="J872" s="100"/>
      <c r="K872" s="100"/>
      <c r="L872" s="101"/>
      <c r="M872" s="102"/>
      <c r="N872" s="102"/>
      <c r="O872" s="159" t="str">
        <f t="shared" si="39"/>
        <v/>
      </c>
      <c r="P872" s="160" t="str">
        <f>IF(M872&lt;&gt;"",IF(M872&gt;='Bitni podaci'!$B$2,IF(M872&lt;'Bitni podaci'!$C$2,1,2),0),"")</f>
        <v/>
      </c>
      <c r="Q872" s="103"/>
      <c r="R872" s="159" t="str">
        <f t="shared" si="40"/>
        <v/>
      </c>
      <c r="S872" s="115"/>
      <c r="T872" s="154" t="str">
        <f>IF(AND(S872&lt;&gt;"",ISNUMBER(S872)),IF(S872&lt;='Bitni podaci'!$B$1,1,0),"")</f>
        <v/>
      </c>
      <c r="U872" s="165" t="str">
        <f t="shared" si="41"/>
        <v/>
      </c>
    </row>
    <row r="873" spans="1:21" ht="21.95" customHeight="1" x14ac:dyDescent="0.2">
      <c r="A873" s="181" t="str">
        <f>IF(B873&lt;&gt;"",ROWS($A$13:A873)-COUNTBLANK($A$13:A872),"")</f>
        <v/>
      </c>
      <c r="B873" s="97"/>
      <c r="C873" s="97"/>
      <c r="D873" s="97"/>
      <c r="E873" s="98"/>
      <c r="F873" s="99"/>
      <c r="G873" s="100"/>
      <c r="H873" s="100"/>
      <c r="I873" s="100"/>
      <c r="J873" s="100"/>
      <c r="K873" s="100"/>
      <c r="L873" s="101"/>
      <c r="M873" s="102"/>
      <c r="N873" s="102"/>
      <c r="O873" s="159" t="str">
        <f t="shared" si="39"/>
        <v/>
      </c>
      <c r="P873" s="160" t="str">
        <f>IF(M873&lt;&gt;"",IF(M873&gt;='Bitni podaci'!$B$2,IF(M873&lt;'Bitni podaci'!$C$2,1,2),0),"")</f>
        <v/>
      </c>
      <c r="Q873" s="103"/>
      <c r="R873" s="159" t="str">
        <f t="shared" si="40"/>
        <v/>
      </c>
      <c r="S873" s="115"/>
      <c r="T873" s="154" t="str">
        <f>IF(AND(S873&lt;&gt;"",ISNUMBER(S873)),IF(S873&lt;='Bitni podaci'!$B$1,1,0),"")</f>
        <v/>
      </c>
      <c r="U873" s="165" t="str">
        <f t="shared" si="41"/>
        <v/>
      </c>
    </row>
    <row r="874" spans="1:21" ht="21.95" customHeight="1" x14ac:dyDescent="0.2">
      <c r="A874" s="181" t="str">
        <f>IF(B874&lt;&gt;"",ROWS($A$13:A874)-COUNTBLANK($A$13:A873),"")</f>
        <v/>
      </c>
      <c r="B874" s="97"/>
      <c r="C874" s="97"/>
      <c r="D874" s="97"/>
      <c r="E874" s="98"/>
      <c r="F874" s="99"/>
      <c r="G874" s="100"/>
      <c r="H874" s="100"/>
      <c r="I874" s="100"/>
      <c r="J874" s="100"/>
      <c r="K874" s="100"/>
      <c r="L874" s="101"/>
      <c r="M874" s="102"/>
      <c r="N874" s="102"/>
      <c r="O874" s="159" t="str">
        <f t="shared" si="39"/>
        <v/>
      </c>
      <c r="P874" s="160" t="str">
        <f>IF(M874&lt;&gt;"",IF(M874&gt;='Bitni podaci'!$B$2,IF(M874&lt;'Bitni podaci'!$C$2,1,2),0),"")</f>
        <v/>
      </c>
      <c r="Q874" s="103"/>
      <c r="R874" s="159" t="str">
        <f t="shared" si="40"/>
        <v/>
      </c>
      <c r="S874" s="115"/>
      <c r="T874" s="154" t="str">
        <f>IF(AND(S874&lt;&gt;"",ISNUMBER(S874)),IF(S874&lt;='Bitni podaci'!$B$1,1,0),"")</f>
        <v/>
      </c>
      <c r="U874" s="165" t="str">
        <f t="shared" si="41"/>
        <v/>
      </c>
    </row>
    <row r="875" spans="1:21" ht="21.95" customHeight="1" x14ac:dyDescent="0.2">
      <c r="A875" s="181" t="str">
        <f>IF(B875&lt;&gt;"",ROWS($A$13:A875)-COUNTBLANK($A$13:A874),"")</f>
        <v/>
      </c>
      <c r="B875" s="97"/>
      <c r="C875" s="97"/>
      <c r="D875" s="97"/>
      <c r="E875" s="98"/>
      <c r="F875" s="99"/>
      <c r="G875" s="100"/>
      <c r="H875" s="100"/>
      <c r="I875" s="100"/>
      <c r="J875" s="100"/>
      <c r="K875" s="100"/>
      <c r="L875" s="101"/>
      <c r="M875" s="102"/>
      <c r="N875" s="102"/>
      <c r="O875" s="159" t="str">
        <f t="shared" si="39"/>
        <v/>
      </c>
      <c r="P875" s="160" t="str">
        <f>IF(M875&lt;&gt;"",IF(M875&gt;='Bitni podaci'!$B$2,IF(M875&lt;'Bitni podaci'!$C$2,1,2),0),"")</f>
        <v/>
      </c>
      <c r="Q875" s="103"/>
      <c r="R875" s="159" t="str">
        <f t="shared" si="40"/>
        <v/>
      </c>
      <c r="S875" s="115"/>
      <c r="T875" s="154" t="str">
        <f>IF(AND(S875&lt;&gt;"",ISNUMBER(S875)),IF(S875&lt;='Bitni podaci'!$B$1,1,0),"")</f>
        <v/>
      </c>
      <c r="U875" s="165" t="str">
        <f t="shared" si="41"/>
        <v/>
      </c>
    </row>
    <row r="876" spans="1:21" ht="21.95" customHeight="1" x14ac:dyDescent="0.2">
      <c r="A876" s="181" t="str">
        <f>IF(B876&lt;&gt;"",ROWS($A$13:A876)-COUNTBLANK($A$13:A875),"")</f>
        <v/>
      </c>
      <c r="B876" s="97"/>
      <c r="C876" s="97"/>
      <c r="D876" s="97"/>
      <c r="E876" s="98"/>
      <c r="F876" s="99"/>
      <c r="G876" s="100"/>
      <c r="H876" s="100"/>
      <c r="I876" s="100"/>
      <c r="J876" s="100"/>
      <c r="K876" s="100"/>
      <c r="L876" s="101"/>
      <c r="M876" s="102"/>
      <c r="N876" s="102"/>
      <c r="O876" s="159" t="str">
        <f t="shared" si="39"/>
        <v/>
      </c>
      <c r="P876" s="160" t="str">
        <f>IF(M876&lt;&gt;"",IF(M876&gt;='Bitni podaci'!$B$2,IF(M876&lt;'Bitni podaci'!$C$2,1,2),0),"")</f>
        <v/>
      </c>
      <c r="Q876" s="103"/>
      <c r="R876" s="159" t="str">
        <f t="shared" si="40"/>
        <v/>
      </c>
      <c r="S876" s="115"/>
      <c r="T876" s="154" t="str">
        <f>IF(AND(S876&lt;&gt;"",ISNUMBER(S876)),IF(S876&lt;='Bitni podaci'!$B$1,1,0),"")</f>
        <v/>
      </c>
      <c r="U876" s="165" t="str">
        <f t="shared" si="41"/>
        <v/>
      </c>
    </row>
    <row r="877" spans="1:21" ht="21.95" customHeight="1" x14ac:dyDescent="0.2">
      <c r="A877" s="181" t="str">
        <f>IF(B877&lt;&gt;"",ROWS($A$13:A877)-COUNTBLANK($A$13:A876),"")</f>
        <v/>
      </c>
      <c r="B877" s="97"/>
      <c r="C877" s="97"/>
      <c r="D877" s="97"/>
      <c r="E877" s="98"/>
      <c r="F877" s="99"/>
      <c r="G877" s="100"/>
      <c r="H877" s="100"/>
      <c r="I877" s="100"/>
      <c r="J877" s="100"/>
      <c r="K877" s="100"/>
      <c r="L877" s="101"/>
      <c r="M877" s="102"/>
      <c r="N877" s="102"/>
      <c r="O877" s="159" t="str">
        <f t="shared" si="39"/>
        <v/>
      </c>
      <c r="P877" s="160" t="str">
        <f>IF(M877&lt;&gt;"",IF(M877&gt;='Bitni podaci'!$B$2,IF(M877&lt;'Bitni podaci'!$C$2,1,2),0),"")</f>
        <v/>
      </c>
      <c r="Q877" s="103"/>
      <c r="R877" s="159" t="str">
        <f t="shared" si="40"/>
        <v/>
      </c>
      <c r="S877" s="115"/>
      <c r="T877" s="154" t="str">
        <f>IF(AND(S877&lt;&gt;"",ISNUMBER(S877)),IF(S877&lt;='Bitni podaci'!$B$1,1,0),"")</f>
        <v/>
      </c>
      <c r="U877" s="165" t="str">
        <f t="shared" si="41"/>
        <v/>
      </c>
    </row>
    <row r="878" spans="1:21" ht="21.95" customHeight="1" x14ac:dyDescent="0.2">
      <c r="A878" s="181" t="str">
        <f>IF(B878&lt;&gt;"",ROWS($A$13:A878)-COUNTBLANK($A$13:A877),"")</f>
        <v/>
      </c>
      <c r="B878" s="97"/>
      <c r="C878" s="97"/>
      <c r="D878" s="97"/>
      <c r="E878" s="98"/>
      <c r="F878" s="99"/>
      <c r="G878" s="100"/>
      <c r="H878" s="100"/>
      <c r="I878" s="100"/>
      <c r="J878" s="100"/>
      <c r="K878" s="100"/>
      <c r="L878" s="101"/>
      <c r="M878" s="102"/>
      <c r="N878" s="102"/>
      <c r="O878" s="159" t="str">
        <f t="shared" si="39"/>
        <v/>
      </c>
      <c r="P878" s="160" t="str">
        <f>IF(M878&lt;&gt;"",IF(M878&gt;='Bitni podaci'!$B$2,IF(M878&lt;'Bitni podaci'!$C$2,1,2),0),"")</f>
        <v/>
      </c>
      <c r="Q878" s="103"/>
      <c r="R878" s="159" t="str">
        <f t="shared" si="40"/>
        <v/>
      </c>
      <c r="S878" s="115"/>
      <c r="T878" s="154" t="str">
        <f>IF(AND(S878&lt;&gt;"",ISNUMBER(S878)),IF(S878&lt;='Bitni podaci'!$B$1,1,0),"")</f>
        <v/>
      </c>
      <c r="U878" s="165" t="str">
        <f t="shared" si="41"/>
        <v/>
      </c>
    </row>
    <row r="879" spans="1:21" ht="21.95" customHeight="1" x14ac:dyDescent="0.2">
      <c r="A879" s="181" t="str">
        <f>IF(B879&lt;&gt;"",ROWS($A$13:A879)-COUNTBLANK($A$13:A878),"")</f>
        <v/>
      </c>
      <c r="B879" s="97"/>
      <c r="C879" s="97"/>
      <c r="D879" s="97"/>
      <c r="E879" s="98"/>
      <c r="F879" s="99"/>
      <c r="G879" s="100"/>
      <c r="H879" s="100"/>
      <c r="I879" s="100"/>
      <c r="J879" s="100"/>
      <c r="K879" s="100"/>
      <c r="L879" s="101"/>
      <c r="M879" s="102"/>
      <c r="N879" s="102"/>
      <c r="O879" s="159" t="str">
        <f t="shared" si="39"/>
        <v/>
      </c>
      <c r="P879" s="160" t="str">
        <f>IF(M879&lt;&gt;"",IF(M879&gt;='Bitni podaci'!$B$2,IF(M879&lt;'Bitni podaci'!$C$2,1,2),0),"")</f>
        <v/>
      </c>
      <c r="Q879" s="103"/>
      <c r="R879" s="159" t="str">
        <f t="shared" si="40"/>
        <v/>
      </c>
      <c r="S879" s="115"/>
      <c r="T879" s="154" t="str">
        <f>IF(AND(S879&lt;&gt;"",ISNUMBER(S879)),IF(S879&lt;='Bitni podaci'!$B$1,1,0),"")</f>
        <v/>
      </c>
      <c r="U879" s="165" t="str">
        <f t="shared" si="41"/>
        <v/>
      </c>
    </row>
    <row r="880" spans="1:21" ht="21.95" customHeight="1" x14ac:dyDescent="0.2">
      <c r="A880" s="181" t="str">
        <f>IF(B880&lt;&gt;"",ROWS($A$13:A880)-COUNTBLANK($A$13:A879),"")</f>
        <v/>
      </c>
      <c r="B880" s="97"/>
      <c r="C880" s="97"/>
      <c r="D880" s="97"/>
      <c r="E880" s="98"/>
      <c r="F880" s="99"/>
      <c r="G880" s="100"/>
      <c r="H880" s="100"/>
      <c r="I880" s="100"/>
      <c r="J880" s="100"/>
      <c r="K880" s="100"/>
      <c r="L880" s="101"/>
      <c r="M880" s="102"/>
      <c r="N880" s="102"/>
      <c r="O880" s="159" t="str">
        <f t="shared" si="39"/>
        <v/>
      </c>
      <c r="P880" s="160" t="str">
        <f>IF(M880&lt;&gt;"",IF(M880&gt;='Bitni podaci'!$B$2,IF(M880&lt;'Bitni podaci'!$C$2,1,2),0),"")</f>
        <v/>
      </c>
      <c r="Q880" s="103"/>
      <c r="R880" s="159" t="str">
        <f t="shared" si="40"/>
        <v/>
      </c>
      <c r="S880" s="115"/>
      <c r="T880" s="154" t="str">
        <f>IF(AND(S880&lt;&gt;"",ISNUMBER(S880)),IF(S880&lt;='Bitni podaci'!$B$1,1,0),"")</f>
        <v/>
      </c>
      <c r="U880" s="165" t="str">
        <f t="shared" si="41"/>
        <v/>
      </c>
    </row>
    <row r="881" spans="1:21" ht="21.95" customHeight="1" x14ac:dyDescent="0.2">
      <c r="A881" s="181" t="str">
        <f>IF(B881&lt;&gt;"",ROWS($A$13:A881)-COUNTBLANK($A$13:A880),"")</f>
        <v/>
      </c>
      <c r="B881" s="97"/>
      <c r="C881" s="97"/>
      <c r="D881" s="97"/>
      <c r="E881" s="98"/>
      <c r="F881" s="99"/>
      <c r="G881" s="100"/>
      <c r="H881" s="100"/>
      <c r="I881" s="100"/>
      <c r="J881" s="100"/>
      <c r="K881" s="100"/>
      <c r="L881" s="101"/>
      <c r="M881" s="102"/>
      <c r="N881" s="102"/>
      <c r="O881" s="159" t="str">
        <f t="shared" si="39"/>
        <v/>
      </c>
      <c r="P881" s="160" t="str">
        <f>IF(M881&lt;&gt;"",IF(M881&gt;='Bitni podaci'!$B$2,IF(M881&lt;'Bitni podaci'!$C$2,1,2),0),"")</f>
        <v/>
      </c>
      <c r="Q881" s="103"/>
      <c r="R881" s="159" t="str">
        <f t="shared" si="40"/>
        <v/>
      </c>
      <c r="S881" s="115"/>
      <c r="T881" s="154" t="str">
        <f>IF(AND(S881&lt;&gt;"",ISNUMBER(S881)),IF(S881&lt;='Bitni podaci'!$B$1,1,0),"")</f>
        <v/>
      </c>
      <c r="U881" s="165" t="str">
        <f t="shared" si="41"/>
        <v/>
      </c>
    </row>
    <row r="882" spans="1:21" ht="21.95" customHeight="1" x14ac:dyDescent="0.2">
      <c r="A882" s="181" t="str">
        <f>IF(B882&lt;&gt;"",ROWS($A$13:A882)-COUNTBLANK($A$13:A881),"")</f>
        <v/>
      </c>
      <c r="B882" s="97"/>
      <c r="C882" s="97"/>
      <c r="D882" s="97"/>
      <c r="E882" s="98"/>
      <c r="F882" s="99"/>
      <c r="G882" s="100"/>
      <c r="H882" s="100"/>
      <c r="I882" s="100"/>
      <c r="J882" s="100"/>
      <c r="K882" s="100"/>
      <c r="L882" s="101"/>
      <c r="M882" s="102"/>
      <c r="N882" s="102"/>
      <c r="O882" s="159" t="str">
        <f t="shared" si="39"/>
        <v/>
      </c>
      <c r="P882" s="160" t="str">
        <f>IF(M882&lt;&gt;"",IF(M882&gt;='Bitni podaci'!$B$2,IF(M882&lt;'Bitni podaci'!$C$2,1,2),0),"")</f>
        <v/>
      </c>
      <c r="Q882" s="103"/>
      <c r="R882" s="159" t="str">
        <f t="shared" si="40"/>
        <v/>
      </c>
      <c r="S882" s="115"/>
      <c r="T882" s="154" t="str">
        <f>IF(AND(S882&lt;&gt;"",ISNUMBER(S882)),IF(S882&lt;='Bitni podaci'!$B$1,1,0),"")</f>
        <v/>
      </c>
      <c r="U882" s="165" t="str">
        <f t="shared" si="41"/>
        <v/>
      </c>
    </row>
    <row r="883" spans="1:21" ht="21.95" customHeight="1" x14ac:dyDescent="0.2">
      <c r="A883" s="181" t="str">
        <f>IF(B883&lt;&gt;"",ROWS($A$13:A883)-COUNTBLANK($A$13:A882),"")</f>
        <v/>
      </c>
      <c r="B883" s="97"/>
      <c r="C883" s="97"/>
      <c r="D883" s="97"/>
      <c r="E883" s="98"/>
      <c r="F883" s="99"/>
      <c r="G883" s="100"/>
      <c r="H883" s="100"/>
      <c r="I883" s="100"/>
      <c r="J883" s="100"/>
      <c r="K883" s="100"/>
      <c r="L883" s="101"/>
      <c r="M883" s="102"/>
      <c r="N883" s="102"/>
      <c r="O883" s="159" t="str">
        <f t="shared" si="39"/>
        <v/>
      </c>
      <c r="P883" s="160" t="str">
        <f>IF(M883&lt;&gt;"",IF(M883&gt;='Bitni podaci'!$B$2,IF(M883&lt;'Bitni podaci'!$C$2,1,2),0),"")</f>
        <v/>
      </c>
      <c r="Q883" s="103"/>
      <c r="R883" s="159" t="str">
        <f t="shared" si="40"/>
        <v/>
      </c>
      <c r="S883" s="115"/>
      <c r="T883" s="154" t="str">
        <f>IF(AND(S883&lt;&gt;"",ISNUMBER(S883)),IF(S883&lt;='Bitni podaci'!$B$1,1,0),"")</f>
        <v/>
      </c>
      <c r="U883" s="165" t="str">
        <f t="shared" si="41"/>
        <v/>
      </c>
    </row>
    <row r="884" spans="1:21" ht="21.95" customHeight="1" x14ac:dyDescent="0.2">
      <c r="A884" s="181" t="str">
        <f>IF(B884&lt;&gt;"",ROWS($A$13:A884)-COUNTBLANK($A$13:A883),"")</f>
        <v/>
      </c>
      <c r="B884" s="97"/>
      <c r="C884" s="97"/>
      <c r="D884" s="97"/>
      <c r="E884" s="98"/>
      <c r="F884" s="99"/>
      <c r="G884" s="100"/>
      <c r="H884" s="100"/>
      <c r="I884" s="100"/>
      <c r="J884" s="100"/>
      <c r="K884" s="100"/>
      <c r="L884" s="101"/>
      <c r="M884" s="102"/>
      <c r="N884" s="102"/>
      <c r="O884" s="159" t="str">
        <f t="shared" si="39"/>
        <v/>
      </c>
      <c r="P884" s="160" t="str">
        <f>IF(M884&lt;&gt;"",IF(M884&gt;='Bitni podaci'!$B$2,IF(M884&lt;'Bitni podaci'!$C$2,1,2),0),"")</f>
        <v/>
      </c>
      <c r="Q884" s="103"/>
      <c r="R884" s="159" t="str">
        <f t="shared" si="40"/>
        <v/>
      </c>
      <c r="S884" s="115"/>
      <c r="T884" s="154" t="str">
        <f>IF(AND(S884&lt;&gt;"",ISNUMBER(S884)),IF(S884&lt;='Bitni podaci'!$B$1,1,0),"")</f>
        <v/>
      </c>
      <c r="U884" s="165" t="str">
        <f t="shared" si="41"/>
        <v/>
      </c>
    </row>
    <row r="885" spans="1:21" ht="21.95" customHeight="1" x14ac:dyDescent="0.2">
      <c r="A885" s="181" t="str">
        <f>IF(B885&lt;&gt;"",ROWS($A$13:A885)-COUNTBLANK($A$13:A884),"")</f>
        <v/>
      </c>
      <c r="B885" s="97"/>
      <c r="C885" s="97"/>
      <c r="D885" s="97"/>
      <c r="E885" s="98"/>
      <c r="F885" s="99"/>
      <c r="G885" s="100"/>
      <c r="H885" s="100"/>
      <c r="I885" s="100"/>
      <c r="J885" s="100"/>
      <c r="K885" s="100"/>
      <c r="L885" s="101"/>
      <c r="M885" s="102"/>
      <c r="N885" s="102"/>
      <c r="O885" s="159" t="str">
        <f t="shared" si="39"/>
        <v/>
      </c>
      <c r="P885" s="160" t="str">
        <f>IF(M885&lt;&gt;"",IF(M885&gt;='Bitni podaci'!$B$2,IF(M885&lt;'Bitni podaci'!$C$2,1,2),0),"")</f>
        <v/>
      </c>
      <c r="Q885" s="103"/>
      <c r="R885" s="159" t="str">
        <f t="shared" si="40"/>
        <v/>
      </c>
      <c r="S885" s="115"/>
      <c r="T885" s="154" t="str">
        <f>IF(AND(S885&lt;&gt;"",ISNUMBER(S885)),IF(S885&lt;='Bitni podaci'!$B$1,1,0),"")</f>
        <v/>
      </c>
      <c r="U885" s="165" t="str">
        <f t="shared" si="41"/>
        <v/>
      </c>
    </row>
    <row r="886" spans="1:21" ht="21.95" customHeight="1" x14ac:dyDescent="0.2">
      <c r="A886" s="181" t="str">
        <f>IF(B886&lt;&gt;"",ROWS($A$13:A886)-COUNTBLANK($A$13:A885),"")</f>
        <v/>
      </c>
      <c r="B886" s="97"/>
      <c r="C886" s="97"/>
      <c r="D886" s="97"/>
      <c r="E886" s="98"/>
      <c r="F886" s="99"/>
      <c r="G886" s="100"/>
      <c r="H886" s="100"/>
      <c r="I886" s="100"/>
      <c r="J886" s="100"/>
      <c r="K886" s="100"/>
      <c r="L886" s="101"/>
      <c r="M886" s="102"/>
      <c r="N886" s="102"/>
      <c r="O886" s="159" t="str">
        <f t="shared" si="39"/>
        <v/>
      </c>
      <c r="P886" s="160" t="str">
        <f>IF(M886&lt;&gt;"",IF(M886&gt;='Bitni podaci'!$B$2,IF(M886&lt;'Bitni podaci'!$C$2,1,2),0),"")</f>
        <v/>
      </c>
      <c r="Q886" s="103"/>
      <c r="R886" s="159" t="str">
        <f t="shared" si="40"/>
        <v/>
      </c>
      <c r="S886" s="115"/>
      <c r="T886" s="154" t="str">
        <f>IF(AND(S886&lt;&gt;"",ISNUMBER(S886)),IF(S886&lt;='Bitni podaci'!$B$1,1,0),"")</f>
        <v/>
      </c>
      <c r="U886" s="165" t="str">
        <f t="shared" si="41"/>
        <v/>
      </c>
    </row>
    <row r="887" spans="1:21" ht="21.95" customHeight="1" x14ac:dyDescent="0.2">
      <c r="A887" s="181" t="str">
        <f>IF(B887&lt;&gt;"",ROWS($A$13:A887)-COUNTBLANK($A$13:A886),"")</f>
        <v/>
      </c>
      <c r="B887" s="97"/>
      <c r="C887" s="97"/>
      <c r="D887" s="97"/>
      <c r="E887" s="98"/>
      <c r="F887" s="99"/>
      <c r="G887" s="100"/>
      <c r="H887" s="100"/>
      <c r="I887" s="100"/>
      <c r="J887" s="100"/>
      <c r="K887" s="100"/>
      <c r="L887" s="101"/>
      <c r="M887" s="102"/>
      <c r="N887" s="102"/>
      <c r="O887" s="159" t="str">
        <f t="shared" si="39"/>
        <v/>
      </c>
      <c r="P887" s="160" t="str">
        <f>IF(M887&lt;&gt;"",IF(M887&gt;='Bitni podaci'!$B$2,IF(M887&lt;'Bitni podaci'!$C$2,1,2),0),"")</f>
        <v/>
      </c>
      <c r="Q887" s="103"/>
      <c r="R887" s="159" t="str">
        <f t="shared" si="40"/>
        <v/>
      </c>
      <c r="S887" s="115"/>
      <c r="T887" s="154" t="str">
        <f>IF(AND(S887&lt;&gt;"",ISNUMBER(S887)),IF(S887&lt;='Bitni podaci'!$B$1,1,0),"")</f>
        <v/>
      </c>
      <c r="U887" s="165" t="str">
        <f t="shared" si="41"/>
        <v/>
      </c>
    </row>
    <row r="888" spans="1:21" ht="21.95" customHeight="1" x14ac:dyDescent="0.2">
      <c r="A888" s="181" t="str">
        <f>IF(B888&lt;&gt;"",ROWS($A$13:A888)-COUNTBLANK($A$13:A887),"")</f>
        <v/>
      </c>
      <c r="B888" s="97"/>
      <c r="C888" s="97"/>
      <c r="D888" s="97"/>
      <c r="E888" s="98"/>
      <c r="F888" s="99"/>
      <c r="G888" s="100"/>
      <c r="H888" s="100"/>
      <c r="I888" s="100"/>
      <c r="J888" s="100"/>
      <c r="K888" s="100"/>
      <c r="L888" s="101"/>
      <c r="M888" s="102"/>
      <c r="N888" s="102"/>
      <c r="O888" s="159" t="str">
        <f t="shared" si="39"/>
        <v/>
      </c>
      <c r="P888" s="160" t="str">
        <f>IF(M888&lt;&gt;"",IF(M888&gt;='Bitni podaci'!$B$2,IF(M888&lt;'Bitni podaci'!$C$2,1,2),0),"")</f>
        <v/>
      </c>
      <c r="Q888" s="103"/>
      <c r="R888" s="159" t="str">
        <f t="shared" si="40"/>
        <v/>
      </c>
      <c r="S888" s="115"/>
      <c r="T888" s="154" t="str">
        <f>IF(AND(S888&lt;&gt;"",ISNUMBER(S888)),IF(S888&lt;='Bitni podaci'!$B$1,1,0),"")</f>
        <v/>
      </c>
      <c r="U888" s="165" t="str">
        <f t="shared" si="41"/>
        <v/>
      </c>
    </row>
    <row r="889" spans="1:21" ht="21.95" customHeight="1" x14ac:dyDescent="0.2">
      <c r="A889" s="181" t="str">
        <f>IF(B889&lt;&gt;"",ROWS($A$13:A889)-COUNTBLANK($A$13:A888),"")</f>
        <v/>
      </c>
      <c r="B889" s="97"/>
      <c r="C889" s="97"/>
      <c r="D889" s="97"/>
      <c r="E889" s="98"/>
      <c r="F889" s="99"/>
      <c r="G889" s="100"/>
      <c r="H889" s="100"/>
      <c r="I889" s="100"/>
      <c r="J889" s="100"/>
      <c r="K889" s="100"/>
      <c r="L889" s="101"/>
      <c r="M889" s="102"/>
      <c r="N889" s="102"/>
      <c r="O889" s="159" t="str">
        <f t="shared" si="39"/>
        <v/>
      </c>
      <c r="P889" s="160" t="str">
        <f>IF(M889&lt;&gt;"",IF(M889&gt;='Bitni podaci'!$B$2,IF(M889&lt;'Bitni podaci'!$C$2,1,2),0),"")</f>
        <v/>
      </c>
      <c r="Q889" s="103"/>
      <c r="R889" s="159" t="str">
        <f t="shared" si="40"/>
        <v/>
      </c>
      <c r="S889" s="115"/>
      <c r="T889" s="154" t="str">
        <f>IF(AND(S889&lt;&gt;"",ISNUMBER(S889)),IF(S889&lt;='Bitni podaci'!$B$1,1,0),"")</f>
        <v/>
      </c>
      <c r="U889" s="165" t="str">
        <f t="shared" si="41"/>
        <v/>
      </c>
    </row>
    <row r="890" spans="1:21" ht="21.95" customHeight="1" x14ac:dyDescent="0.2">
      <c r="A890" s="181" t="str">
        <f>IF(B890&lt;&gt;"",ROWS($A$13:A890)-COUNTBLANK($A$13:A889),"")</f>
        <v/>
      </c>
      <c r="B890" s="97"/>
      <c r="C890" s="97"/>
      <c r="D890" s="97"/>
      <c r="E890" s="98"/>
      <c r="F890" s="99"/>
      <c r="G890" s="100"/>
      <c r="H890" s="100"/>
      <c r="I890" s="100"/>
      <c r="J890" s="100"/>
      <c r="K890" s="100"/>
      <c r="L890" s="101"/>
      <c r="M890" s="102"/>
      <c r="N890" s="102"/>
      <c r="O890" s="159" t="str">
        <f t="shared" si="39"/>
        <v/>
      </c>
      <c r="P890" s="160" t="str">
        <f>IF(M890&lt;&gt;"",IF(M890&gt;='Bitni podaci'!$B$2,IF(M890&lt;'Bitni podaci'!$C$2,1,2),0),"")</f>
        <v/>
      </c>
      <c r="Q890" s="103"/>
      <c r="R890" s="159" t="str">
        <f t="shared" si="40"/>
        <v/>
      </c>
      <c r="S890" s="115"/>
      <c r="T890" s="154" t="str">
        <f>IF(AND(S890&lt;&gt;"",ISNUMBER(S890)),IF(S890&lt;='Bitni podaci'!$B$1,1,0),"")</f>
        <v/>
      </c>
      <c r="U890" s="165" t="str">
        <f t="shared" si="41"/>
        <v/>
      </c>
    </row>
    <row r="891" spans="1:21" ht="21.95" customHeight="1" x14ac:dyDescent="0.2">
      <c r="A891" s="181" t="str">
        <f>IF(B891&lt;&gt;"",ROWS($A$13:A891)-COUNTBLANK($A$13:A890),"")</f>
        <v/>
      </c>
      <c r="B891" s="97"/>
      <c r="C891" s="97"/>
      <c r="D891" s="97"/>
      <c r="E891" s="98"/>
      <c r="F891" s="99"/>
      <c r="G891" s="100"/>
      <c r="H891" s="100"/>
      <c r="I891" s="100"/>
      <c r="J891" s="100"/>
      <c r="K891" s="100"/>
      <c r="L891" s="101"/>
      <c r="M891" s="102"/>
      <c r="N891" s="102"/>
      <c r="O891" s="159" t="str">
        <f t="shared" si="39"/>
        <v/>
      </c>
      <c r="P891" s="160" t="str">
        <f>IF(M891&lt;&gt;"",IF(M891&gt;='Bitni podaci'!$B$2,IF(M891&lt;'Bitni podaci'!$C$2,1,2),0),"")</f>
        <v/>
      </c>
      <c r="Q891" s="103"/>
      <c r="R891" s="159" t="str">
        <f t="shared" si="40"/>
        <v/>
      </c>
      <c r="S891" s="115"/>
      <c r="T891" s="154" t="str">
        <f>IF(AND(S891&lt;&gt;"",ISNUMBER(S891)),IF(S891&lt;='Bitni podaci'!$B$1,1,0),"")</f>
        <v/>
      </c>
      <c r="U891" s="165" t="str">
        <f t="shared" si="41"/>
        <v/>
      </c>
    </row>
    <row r="892" spans="1:21" ht="21.95" customHeight="1" x14ac:dyDescent="0.2">
      <c r="A892" s="181" t="str">
        <f>IF(B892&lt;&gt;"",ROWS($A$13:A892)-COUNTBLANK($A$13:A891),"")</f>
        <v/>
      </c>
      <c r="B892" s="97"/>
      <c r="C892" s="97"/>
      <c r="D892" s="97"/>
      <c r="E892" s="98"/>
      <c r="F892" s="99"/>
      <c r="G892" s="100"/>
      <c r="H892" s="100"/>
      <c r="I892" s="100"/>
      <c r="J892" s="100"/>
      <c r="K892" s="100"/>
      <c r="L892" s="101"/>
      <c r="M892" s="102"/>
      <c r="N892" s="102"/>
      <c r="O892" s="159" t="str">
        <f t="shared" si="39"/>
        <v/>
      </c>
      <c r="P892" s="160" t="str">
        <f>IF(M892&lt;&gt;"",IF(M892&gt;='Bitni podaci'!$B$2,IF(M892&lt;'Bitni podaci'!$C$2,1,2),0),"")</f>
        <v/>
      </c>
      <c r="Q892" s="103"/>
      <c r="R892" s="159" t="str">
        <f t="shared" si="40"/>
        <v/>
      </c>
      <c r="S892" s="115"/>
      <c r="T892" s="154" t="str">
        <f>IF(AND(S892&lt;&gt;"",ISNUMBER(S892)),IF(S892&lt;='Bitni podaci'!$B$1,1,0),"")</f>
        <v/>
      </c>
      <c r="U892" s="165" t="str">
        <f t="shared" si="41"/>
        <v/>
      </c>
    </row>
    <row r="893" spans="1:21" ht="21.95" customHeight="1" x14ac:dyDescent="0.2">
      <c r="A893" s="181" t="str">
        <f>IF(B893&lt;&gt;"",ROWS($A$13:A893)-COUNTBLANK($A$13:A892),"")</f>
        <v/>
      </c>
      <c r="B893" s="97"/>
      <c r="C893" s="97"/>
      <c r="D893" s="97"/>
      <c r="E893" s="98"/>
      <c r="F893" s="99"/>
      <c r="G893" s="100"/>
      <c r="H893" s="100"/>
      <c r="I893" s="100"/>
      <c r="J893" s="100"/>
      <c r="K893" s="100"/>
      <c r="L893" s="101"/>
      <c r="M893" s="102"/>
      <c r="N893" s="102"/>
      <c r="O893" s="159" t="str">
        <f t="shared" si="39"/>
        <v/>
      </c>
      <c r="P893" s="160" t="str">
        <f>IF(M893&lt;&gt;"",IF(M893&gt;='Bitni podaci'!$B$2,IF(M893&lt;'Bitni podaci'!$C$2,1,2),0),"")</f>
        <v/>
      </c>
      <c r="Q893" s="103"/>
      <c r="R893" s="159" t="str">
        <f t="shared" si="40"/>
        <v/>
      </c>
      <c r="S893" s="115"/>
      <c r="T893" s="154" t="str">
        <f>IF(AND(S893&lt;&gt;"",ISNUMBER(S893)),IF(S893&lt;='Bitni podaci'!$B$1,1,0),"")</f>
        <v/>
      </c>
      <c r="U893" s="165" t="str">
        <f t="shared" si="41"/>
        <v/>
      </c>
    </row>
    <row r="894" spans="1:21" ht="21.95" customHeight="1" x14ac:dyDescent="0.2">
      <c r="A894" s="181" t="str">
        <f>IF(B894&lt;&gt;"",ROWS($A$13:A894)-COUNTBLANK($A$13:A893),"")</f>
        <v/>
      </c>
      <c r="B894" s="97"/>
      <c r="C894" s="97"/>
      <c r="D894" s="97"/>
      <c r="E894" s="98"/>
      <c r="F894" s="99"/>
      <c r="G894" s="100"/>
      <c r="H894" s="100"/>
      <c r="I894" s="100"/>
      <c r="J894" s="100"/>
      <c r="K894" s="100"/>
      <c r="L894" s="101"/>
      <c r="M894" s="102"/>
      <c r="N894" s="102"/>
      <c r="O894" s="159" t="str">
        <f t="shared" si="39"/>
        <v/>
      </c>
      <c r="P894" s="160" t="str">
        <f>IF(M894&lt;&gt;"",IF(M894&gt;='Bitni podaci'!$B$2,IF(M894&lt;'Bitni podaci'!$C$2,1,2),0),"")</f>
        <v/>
      </c>
      <c r="Q894" s="103"/>
      <c r="R894" s="159" t="str">
        <f t="shared" si="40"/>
        <v/>
      </c>
      <c r="S894" s="115"/>
      <c r="T894" s="154" t="str">
        <f>IF(AND(S894&lt;&gt;"",ISNUMBER(S894)),IF(S894&lt;='Bitni podaci'!$B$1,1,0),"")</f>
        <v/>
      </c>
      <c r="U894" s="165" t="str">
        <f t="shared" si="41"/>
        <v/>
      </c>
    </row>
    <row r="895" spans="1:21" ht="21.95" customHeight="1" x14ac:dyDescent="0.2">
      <c r="A895" s="181" t="str">
        <f>IF(B895&lt;&gt;"",ROWS($A$13:A895)-COUNTBLANK($A$13:A894),"")</f>
        <v/>
      </c>
      <c r="B895" s="97"/>
      <c r="C895" s="97"/>
      <c r="D895" s="97"/>
      <c r="E895" s="98"/>
      <c r="F895" s="99"/>
      <c r="G895" s="100"/>
      <c r="H895" s="100"/>
      <c r="I895" s="100"/>
      <c r="J895" s="100"/>
      <c r="K895" s="100"/>
      <c r="L895" s="101"/>
      <c r="M895" s="102"/>
      <c r="N895" s="102"/>
      <c r="O895" s="159" t="str">
        <f t="shared" si="39"/>
        <v/>
      </c>
      <c r="P895" s="160" t="str">
        <f>IF(M895&lt;&gt;"",IF(M895&gt;='Bitni podaci'!$B$2,IF(M895&lt;'Bitni podaci'!$C$2,1,2),0),"")</f>
        <v/>
      </c>
      <c r="Q895" s="103"/>
      <c r="R895" s="159" t="str">
        <f t="shared" si="40"/>
        <v/>
      </c>
      <c r="S895" s="115"/>
      <c r="T895" s="154" t="str">
        <f>IF(AND(S895&lt;&gt;"",ISNUMBER(S895)),IF(S895&lt;='Bitni podaci'!$B$1,1,0),"")</f>
        <v/>
      </c>
      <c r="U895" s="165" t="str">
        <f t="shared" si="41"/>
        <v/>
      </c>
    </row>
    <row r="896" spans="1:21" ht="21.95" customHeight="1" x14ac:dyDescent="0.2">
      <c r="A896" s="181" t="str">
        <f>IF(B896&lt;&gt;"",ROWS($A$13:A896)-COUNTBLANK($A$13:A895),"")</f>
        <v/>
      </c>
      <c r="B896" s="97"/>
      <c r="C896" s="97"/>
      <c r="D896" s="97"/>
      <c r="E896" s="98"/>
      <c r="F896" s="99"/>
      <c r="G896" s="100"/>
      <c r="H896" s="100"/>
      <c r="I896" s="100"/>
      <c r="J896" s="100"/>
      <c r="K896" s="100"/>
      <c r="L896" s="101"/>
      <c r="M896" s="102"/>
      <c r="N896" s="102"/>
      <c r="O896" s="159" t="str">
        <f t="shared" si="39"/>
        <v/>
      </c>
      <c r="P896" s="160" t="str">
        <f>IF(M896&lt;&gt;"",IF(M896&gt;='Bitni podaci'!$B$2,IF(M896&lt;'Bitni podaci'!$C$2,1,2),0),"")</f>
        <v/>
      </c>
      <c r="Q896" s="103"/>
      <c r="R896" s="159" t="str">
        <f t="shared" si="40"/>
        <v/>
      </c>
      <c r="S896" s="115"/>
      <c r="T896" s="154" t="str">
        <f>IF(AND(S896&lt;&gt;"",ISNUMBER(S896)),IF(S896&lt;='Bitni podaci'!$B$1,1,0),"")</f>
        <v/>
      </c>
      <c r="U896" s="165" t="str">
        <f t="shared" si="41"/>
        <v/>
      </c>
    </row>
    <row r="897" spans="1:21" ht="21.95" customHeight="1" x14ac:dyDescent="0.2">
      <c r="A897" s="181" t="str">
        <f>IF(B897&lt;&gt;"",ROWS($A$13:A897)-COUNTBLANK($A$13:A896),"")</f>
        <v/>
      </c>
      <c r="B897" s="97"/>
      <c r="C897" s="97"/>
      <c r="D897" s="97"/>
      <c r="E897" s="98"/>
      <c r="F897" s="99"/>
      <c r="G897" s="100"/>
      <c r="H897" s="100"/>
      <c r="I897" s="100"/>
      <c r="J897" s="100"/>
      <c r="K897" s="100"/>
      <c r="L897" s="101"/>
      <c r="M897" s="102"/>
      <c r="N897" s="102"/>
      <c r="O897" s="159" t="str">
        <f t="shared" si="39"/>
        <v/>
      </c>
      <c r="P897" s="160" t="str">
        <f>IF(M897&lt;&gt;"",IF(M897&gt;='Bitni podaci'!$B$2,IF(M897&lt;'Bitni podaci'!$C$2,1,2),0),"")</f>
        <v/>
      </c>
      <c r="Q897" s="103"/>
      <c r="R897" s="159" t="str">
        <f t="shared" si="40"/>
        <v/>
      </c>
      <c r="S897" s="115"/>
      <c r="T897" s="154" t="str">
        <f>IF(AND(S897&lt;&gt;"",ISNUMBER(S897)),IF(S897&lt;='Bitni podaci'!$B$1,1,0),"")</f>
        <v/>
      </c>
      <c r="U897" s="165" t="str">
        <f t="shared" si="41"/>
        <v/>
      </c>
    </row>
    <row r="898" spans="1:21" ht="21.95" customHeight="1" x14ac:dyDescent="0.2">
      <c r="A898" s="181" t="str">
        <f>IF(B898&lt;&gt;"",ROWS($A$13:A898)-COUNTBLANK($A$13:A897),"")</f>
        <v/>
      </c>
      <c r="B898" s="97"/>
      <c r="C898" s="97"/>
      <c r="D898" s="97"/>
      <c r="E898" s="98"/>
      <c r="F898" s="99"/>
      <c r="G898" s="100"/>
      <c r="H898" s="100"/>
      <c r="I898" s="100"/>
      <c r="J898" s="100"/>
      <c r="K898" s="100"/>
      <c r="L898" s="101"/>
      <c r="M898" s="102"/>
      <c r="N898" s="102"/>
      <c r="O898" s="159" t="str">
        <f t="shared" si="39"/>
        <v/>
      </c>
      <c r="P898" s="160" t="str">
        <f>IF(M898&lt;&gt;"",IF(M898&gt;='Bitni podaci'!$B$2,IF(M898&lt;'Bitni podaci'!$C$2,1,2),0),"")</f>
        <v/>
      </c>
      <c r="Q898" s="103"/>
      <c r="R898" s="159" t="str">
        <f t="shared" si="40"/>
        <v/>
      </c>
      <c r="S898" s="115"/>
      <c r="T898" s="154" t="str">
        <f>IF(AND(S898&lt;&gt;"",ISNUMBER(S898)),IF(S898&lt;='Bitni podaci'!$B$1,1,0),"")</f>
        <v/>
      </c>
      <c r="U898" s="165" t="str">
        <f t="shared" si="41"/>
        <v/>
      </c>
    </row>
    <row r="899" spans="1:21" ht="21.95" customHeight="1" x14ac:dyDescent="0.2">
      <c r="A899" s="181" t="str">
        <f>IF(B899&lt;&gt;"",ROWS($A$13:A899)-COUNTBLANK($A$13:A898),"")</f>
        <v/>
      </c>
      <c r="B899" s="97"/>
      <c r="C899" s="97"/>
      <c r="D899" s="97"/>
      <c r="E899" s="98"/>
      <c r="F899" s="99"/>
      <c r="G899" s="100"/>
      <c r="H899" s="100"/>
      <c r="I899" s="100"/>
      <c r="J899" s="100"/>
      <c r="K899" s="100"/>
      <c r="L899" s="101"/>
      <c r="M899" s="102"/>
      <c r="N899" s="102"/>
      <c r="O899" s="159" t="str">
        <f t="shared" si="39"/>
        <v/>
      </c>
      <c r="P899" s="160" t="str">
        <f>IF(M899&lt;&gt;"",IF(M899&gt;='Bitni podaci'!$B$2,IF(M899&lt;'Bitni podaci'!$C$2,1,2),0),"")</f>
        <v/>
      </c>
      <c r="Q899" s="103"/>
      <c r="R899" s="159" t="str">
        <f t="shared" si="40"/>
        <v/>
      </c>
      <c r="S899" s="115"/>
      <c r="T899" s="154" t="str">
        <f>IF(AND(S899&lt;&gt;"",ISNUMBER(S899)),IF(S899&lt;='Bitni podaci'!$B$1,1,0),"")</f>
        <v/>
      </c>
      <c r="U899" s="165" t="str">
        <f t="shared" si="41"/>
        <v/>
      </c>
    </row>
    <row r="900" spans="1:21" ht="21.95" customHeight="1" x14ac:dyDescent="0.2">
      <c r="A900" s="181" t="str">
        <f>IF(B900&lt;&gt;"",ROWS($A$13:A900)-COUNTBLANK($A$13:A899),"")</f>
        <v/>
      </c>
      <c r="B900" s="97"/>
      <c r="C900" s="97"/>
      <c r="D900" s="97"/>
      <c r="E900" s="98"/>
      <c r="F900" s="99"/>
      <c r="G900" s="100"/>
      <c r="H900" s="100"/>
      <c r="I900" s="100"/>
      <c r="J900" s="100"/>
      <c r="K900" s="100"/>
      <c r="L900" s="101"/>
      <c r="M900" s="102"/>
      <c r="N900" s="102"/>
      <c r="O900" s="159" t="str">
        <f t="shared" si="39"/>
        <v/>
      </c>
      <c r="P900" s="160" t="str">
        <f>IF(M900&lt;&gt;"",IF(M900&gt;='Bitni podaci'!$B$2,IF(M900&lt;'Bitni podaci'!$C$2,1,2),0),"")</f>
        <v/>
      </c>
      <c r="Q900" s="103"/>
      <c r="R900" s="159" t="str">
        <f t="shared" si="40"/>
        <v/>
      </c>
      <c r="S900" s="115"/>
      <c r="T900" s="154" t="str">
        <f>IF(AND(S900&lt;&gt;"",ISNUMBER(S900)),IF(S900&lt;='Bitni podaci'!$B$1,1,0),"")</f>
        <v/>
      </c>
      <c r="U900" s="165" t="str">
        <f t="shared" si="41"/>
        <v/>
      </c>
    </row>
    <row r="901" spans="1:21" ht="21.95" customHeight="1" x14ac:dyDescent="0.2">
      <c r="A901" s="181" t="str">
        <f>IF(B901&lt;&gt;"",ROWS($A$13:A901)-COUNTBLANK($A$13:A900),"")</f>
        <v/>
      </c>
      <c r="B901" s="97"/>
      <c r="C901" s="97"/>
      <c r="D901" s="97"/>
      <c r="E901" s="98"/>
      <c r="F901" s="99"/>
      <c r="G901" s="100"/>
      <c r="H901" s="100"/>
      <c r="I901" s="100"/>
      <c r="J901" s="100"/>
      <c r="K901" s="100"/>
      <c r="L901" s="101"/>
      <c r="M901" s="102"/>
      <c r="N901" s="102"/>
      <c r="O901" s="159" t="str">
        <f t="shared" si="39"/>
        <v/>
      </c>
      <c r="P901" s="160" t="str">
        <f>IF(M901&lt;&gt;"",IF(M901&gt;='Bitni podaci'!$B$2,IF(M901&lt;'Bitni podaci'!$C$2,1,2),0),"")</f>
        <v/>
      </c>
      <c r="Q901" s="103"/>
      <c r="R901" s="159" t="str">
        <f t="shared" si="40"/>
        <v/>
      </c>
      <c r="S901" s="115"/>
      <c r="T901" s="154" t="str">
        <f>IF(AND(S901&lt;&gt;"",ISNUMBER(S901)),IF(S901&lt;='Bitni podaci'!$B$1,1,0),"")</f>
        <v/>
      </c>
      <c r="U901" s="165" t="str">
        <f t="shared" si="41"/>
        <v/>
      </c>
    </row>
    <row r="902" spans="1:21" ht="21.95" customHeight="1" x14ac:dyDescent="0.2">
      <c r="A902" s="181" t="str">
        <f>IF(B902&lt;&gt;"",ROWS($A$13:A902)-COUNTBLANK($A$13:A901),"")</f>
        <v/>
      </c>
      <c r="B902" s="97"/>
      <c r="C902" s="97"/>
      <c r="D902" s="97"/>
      <c r="E902" s="98"/>
      <c r="F902" s="99"/>
      <c r="G902" s="100"/>
      <c r="H902" s="100"/>
      <c r="I902" s="100"/>
      <c r="J902" s="100"/>
      <c r="K902" s="100"/>
      <c r="L902" s="101"/>
      <c r="M902" s="102"/>
      <c r="N902" s="102"/>
      <c r="O902" s="159" t="str">
        <f t="shared" si="39"/>
        <v/>
      </c>
      <c r="P902" s="160" t="str">
        <f>IF(M902&lt;&gt;"",IF(M902&gt;='Bitni podaci'!$B$2,IF(M902&lt;'Bitni podaci'!$C$2,1,2),0),"")</f>
        <v/>
      </c>
      <c r="Q902" s="103"/>
      <c r="R902" s="159" t="str">
        <f t="shared" si="40"/>
        <v/>
      </c>
      <c r="S902" s="115"/>
      <c r="T902" s="154" t="str">
        <f>IF(AND(S902&lt;&gt;"",ISNUMBER(S902)),IF(S902&lt;='Bitni podaci'!$B$1,1,0),"")</f>
        <v/>
      </c>
      <c r="U902" s="165" t="str">
        <f t="shared" si="41"/>
        <v/>
      </c>
    </row>
    <row r="903" spans="1:21" ht="21.95" customHeight="1" x14ac:dyDescent="0.2">
      <c r="A903" s="181" t="str">
        <f>IF(B903&lt;&gt;"",ROWS($A$13:A903)-COUNTBLANK($A$13:A902),"")</f>
        <v/>
      </c>
      <c r="B903" s="97"/>
      <c r="C903" s="97"/>
      <c r="D903" s="97"/>
      <c r="E903" s="98"/>
      <c r="F903" s="99"/>
      <c r="G903" s="100"/>
      <c r="H903" s="100"/>
      <c r="I903" s="100"/>
      <c r="J903" s="100"/>
      <c r="K903" s="100"/>
      <c r="L903" s="101"/>
      <c r="M903" s="102"/>
      <c r="N903" s="102"/>
      <c r="O903" s="159" t="str">
        <f t="shared" si="39"/>
        <v/>
      </c>
      <c r="P903" s="160" t="str">
        <f>IF(M903&lt;&gt;"",IF(M903&gt;='Bitni podaci'!$B$2,IF(M903&lt;'Bitni podaci'!$C$2,1,2),0),"")</f>
        <v/>
      </c>
      <c r="Q903" s="103"/>
      <c r="R903" s="159" t="str">
        <f t="shared" si="40"/>
        <v/>
      </c>
      <c r="S903" s="115"/>
      <c r="T903" s="154" t="str">
        <f>IF(AND(S903&lt;&gt;"",ISNUMBER(S903)),IF(S903&lt;='Bitni podaci'!$B$1,1,0),"")</f>
        <v/>
      </c>
      <c r="U903" s="165" t="str">
        <f t="shared" si="41"/>
        <v/>
      </c>
    </row>
    <row r="904" spans="1:21" ht="21.95" customHeight="1" x14ac:dyDescent="0.2">
      <c r="A904" s="181" t="str">
        <f>IF(B904&lt;&gt;"",ROWS($A$13:A904)-COUNTBLANK($A$13:A903),"")</f>
        <v/>
      </c>
      <c r="B904" s="97"/>
      <c r="C904" s="97"/>
      <c r="D904" s="97"/>
      <c r="E904" s="98"/>
      <c r="F904" s="99"/>
      <c r="G904" s="100"/>
      <c r="H904" s="100"/>
      <c r="I904" s="100"/>
      <c r="J904" s="100"/>
      <c r="K904" s="100"/>
      <c r="L904" s="101"/>
      <c r="M904" s="102"/>
      <c r="N904" s="102"/>
      <c r="O904" s="159" t="str">
        <f t="shared" si="39"/>
        <v/>
      </c>
      <c r="P904" s="160" t="str">
        <f>IF(M904&lt;&gt;"",IF(M904&gt;='Bitni podaci'!$B$2,IF(M904&lt;'Bitni podaci'!$C$2,1,2),0),"")</f>
        <v/>
      </c>
      <c r="Q904" s="103"/>
      <c r="R904" s="159" t="str">
        <f t="shared" si="40"/>
        <v/>
      </c>
      <c r="S904" s="115"/>
      <c r="T904" s="154" t="str">
        <f>IF(AND(S904&lt;&gt;"",ISNUMBER(S904)),IF(S904&lt;='Bitni podaci'!$B$1,1,0),"")</f>
        <v/>
      </c>
      <c r="U904" s="165" t="str">
        <f t="shared" si="41"/>
        <v/>
      </c>
    </row>
    <row r="905" spans="1:21" ht="21.95" customHeight="1" x14ac:dyDescent="0.2">
      <c r="A905" s="181" t="str">
        <f>IF(B905&lt;&gt;"",ROWS($A$13:A905)-COUNTBLANK($A$13:A904),"")</f>
        <v/>
      </c>
      <c r="B905" s="97"/>
      <c r="C905" s="97"/>
      <c r="D905" s="97"/>
      <c r="E905" s="98"/>
      <c r="F905" s="99"/>
      <c r="G905" s="100"/>
      <c r="H905" s="100"/>
      <c r="I905" s="100"/>
      <c r="J905" s="100"/>
      <c r="K905" s="100"/>
      <c r="L905" s="101"/>
      <c r="M905" s="102"/>
      <c r="N905" s="102"/>
      <c r="O905" s="159" t="str">
        <f t="shared" si="39"/>
        <v/>
      </c>
      <c r="P905" s="160" t="str">
        <f>IF(M905&lt;&gt;"",IF(M905&gt;='Bitni podaci'!$B$2,IF(M905&lt;'Bitni podaci'!$C$2,1,2),0),"")</f>
        <v/>
      </c>
      <c r="Q905" s="103"/>
      <c r="R905" s="159" t="str">
        <f t="shared" si="40"/>
        <v/>
      </c>
      <c r="S905" s="115"/>
      <c r="T905" s="154" t="str">
        <f>IF(AND(S905&lt;&gt;"",ISNUMBER(S905)),IF(S905&lt;='Bitni podaci'!$B$1,1,0),"")</f>
        <v/>
      </c>
      <c r="U905" s="165" t="str">
        <f t="shared" si="41"/>
        <v/>
      </c>
    </row>
    <row r="906" spans="1:21" ht="21.95" customHeight="1" x14ac:dyDescent="0.2">
      <c r="A906" s="181" t="str">
        <f>IF(B906&lt;&gt;"",ROWS($A$13:A906)-COUNTBLANK($A$13:A905),"")</f>
        <v/>
      </c>
      <c r="B906" s="97"/>
      <c r="C906" s="97"/>
      <c r="D906" s="97"/>
      <c r="E906" s="98"/>
      <c r="F906" s="99"/>
      <c r="G906" s="100"/>
      <c r="H906" s="100"/>
      <c r="I906" s="100"/>
      <c r="J906" s="100"/>
      <c r="K906" s="100"/>
      <c r="L906" s="101"/>
      <c r="M906" s="102"/>
      <c r="N906" s="102"/>
      <c r="O906" s="159" t="str">
        <f t="shared" si="39"/>
        <v/>
      </c>
      <c r="P906" s="160" t="str">
        <f>IF(M906&lt;&gt;"",IF(M906&gt;='Bitni podaci'!$B$2,IF(M906&lt;'Bitni podaci'!$C$2,1,2),0),"")</f>
        <v/>
      </c>
      <c r="Q906" s="103"/>
      <c r="R906" s="159" t="str">
        <f t="shared" si="40"/>
        <v/>
      </c>
      <c r="S906" s="115"/>
      <c r="T906" s="154" t="str">
        <f>IF(AND(S906&lt;&gt;"",ISNUMBER(S906)),IF(S906&lt;='Bitni podaci'!$B$1,1,0),"")</f>
        <v/>
      </c>
      <c r="U906" s="165" t="str">
        <f t="shared" si="41"/>
        <v/>
      </c>
    </row>
    <row r="907" spans="1:21" ht="21.95" customHeight="1" x14ac:dyDescent="0.2">
      <c r="A907" s="181" t="str">
        <f>IF(B907&lt;&gt;"",ROWS($A$13:A907)-COUNTBLANK($A$13:A906),"")</f>
        <v/>
      </c>
      <c r="B907" s="97"/>
      <c r="C907" s="97"/>
      <c r="D907" s="97"/>
      <c r="E907" s="98"/>
      <c r="F907" s="99"/>
      <c r="G907" s="100"/>
      <c r="H907" s="100"/>
      <c r="I907" s="100"/>
      <c r="J907" s="100"/>
      <c r="K907" s="100"/>
      <c r="L907" s="101"/>
      <c r="M907" s="102"/>
      <c r="N907" s="102"/>
      <c r="O907" s="159" t="str">
        <f t="shared" si="39"/>
        <v/>
      </c>
      <c r="P907" s="160" t="str">
        <f>IF(M907&lt;&gt;"",IF(M907&gt;='Bitni podaci'!$B$2,IF(M907&lt;'Bitni podaci'!$C$2,1,2),0),"")</f>
        <v/>
      </c>
      <c r="Q907" s="103"/>
      <c r="R907" s="159" t="str">
        <f t="shared" si="40"/>
        <v/>
      </c>
      <c r="S907" s="115"/>
      <c r="T907" s="154" t="str">
        <f>IF(AND(S907&lt;&gt;"",ISNUMBER(S907)),IF(S907&lt;='Bitni podaci'!$B$1,1,0),"")</f>
        <v/>
      </c>
      <c r="U907" s="165" t="str">
        <f t="shared" si="41"/>
        <v/>
      </c>
    </row>
    <row r="908" spans="1:21" ht="21.95" customHeight="1" x14ac:dyDescent="0.2">
      <c r="A908" s="181" t="str">
        <f>IF(B908&lt;&gt;"",ROWS($A$13:A908)-COUNTBLANK($A$13:A907),"")</f>
        <v/>
      </c>
      <c r="B908" s="97"/>
      <c r="C908" s="97"/>
      <c r="D908" s="97"/>
      <c r="E908" s="98"/>
      <c r="F908" s="99"/>
      <c r="G908" s="100"/>
      <c r="H908" s="100"/>
      <c r="I908" s="100"/>
      <c r="J908" s="100"/>
      <c r="K908" s="100"/>
      <c r="L908" s="101"/>
      <c r="M908" s="102"/>
      <c r="N908" s="102"/>
      <c r="O908" s="159" t="str">
        <f t="shared" si="39"/>
        <v/>
      </c>
      <c r="P908" s="160" t="str">
        <f>IF(M908&lt;&gt;"",IF(M908&gt;='Bitni podaci'!$B$2,IF(M908&lt;'Bitni podaci'!$C$2,1,2),0),"")</f>
        <v/>
      </c>
      <c r="Q908" s="103"/>
      <c r="R908" s="159" t="str">
        <f t="shared" si="40"/>
        <v/>
      </c>
      <c r="S908" s="115"/>
      <c r="T908" s="154" t="str">
        <f>IF(AND(S908&lt;&gt;"",ISNUMBER(S908)),IF(S908&lt;='Bitni podaci'!$B$1,1,0),"")</f>
        <v/>
      </c>
      <c r="U908" s="165" t="str">
        <f t="shared" si="41"/>
        <v/>
      </c>
    </row>
    <row r="909" spans="1:21" ht="21.95" customHeight="1" x14ac:dyDescent="0.2">
      <c r="A909" s="181" t="str">
        <f>IF(B909&lt;&gt;"",ROWS($A$13:A909)-COUNTBLANK($A$13:A908),"")</f>
        <v/>
      </c>
      <c r="B909" s="97"/>
      <c r="C909" s="97"/>
      <c r="D909" s="97"/>
      <c r="E909" s="98"/>
      <c r="F909" s="99"/>
      <c r="G909" s="100"/>
      <c r="H909" s="100"/>
      <c r="I909" s="100"/>
      <c r="J909" s="100"/>
      <c r="K909" s="100"/>
      <c r="L909" s="101"/>
      <c r="M909" s="102"/>
      <c r="N909" s="102"/>
      <c r="O909" s="159" t="str">
        <f t="shared" si="39"/>
        <v/>
      </c>
      <c r="P909" s="160" t="str">
        <f>IF(M909&lt;&gt;"",IF(M909&gt;='Bitni podaci'!$B$2,IF(M909&lt;'Bitni podaci'!$C$2,1,2),0),"")</f>
        <v/>
      </c>
      <c r="Q909" s="103"/>
      <c r="R909" s="159" t="str">
        <f t="shared" si="40"/>
        <v/>
      </c>
      <c r="S909" s="115"/>
      <c r="T909" s="154" t="str">
        <f>IF(AND(S909&lt;&gt;"",ISNUMBER(S909)),IF(S909&lt;='Bitni podaci'!$B$1,1,0),"")</f>
        <v/>
      </c>
      <c r="U909" s="165" t="str">
        <f t="shared" si="41"/>
        <v/>
      </c>
    </row>
    <row r="910" spans="1:21" ht="21.95" customHeight="1" x14ac:dyDescent="0.2">
      <c r="A910" s="181" t="str">
        <f>IF(B910&lt;&gt;"",ROWS($A$13:A910)-COUNTBLANK($A$13:A909),"")</f>
        <v/>
      </c>
      <c r="B910" s="97"/>
      <c r="C910" s="97"/>
      <c r="D910" s="97"/>
      <c r="E910" s="98"/>
      <c r="F910" s="99"/>
      <c r="G910" s="100"/>
      <c r="H910" s="100"/>
      <c r="I910" s="100"/>
      <c r="J910" s="100"/>
      <c r="K910" s="100"/>
      <c r="L910" s="101"/>
      <c r="M910" s="102"/>
      <c r="N910" s="102"/>
      <c r="O910" s="159" t="str">
        <f t="shared" ref="O910:O973" si="42">IF(AND(M910&lt;&gt;"",AND(ISNUMBER(N910),N910&lt;&gt;"")),IF(M910/N910&gt;60,60,M910/N910),"")</f>
        <v/>
      </c>
      <c r="P910" s="160" t="str">
        <f>IF(M910&lt;&gt;"",IF(M910&gt;='Bitni podaci'!$B$2,IF(M910&lt;'Bitni podaci'!$C$2,1,2),0),"")</f>
        <v/>
      </c>
      <c r="Q910" s="103"/>
      <c r="R910" s="159" t="str">
        <f t="shared" ref="R910:R973" si="43">IF(AND(Q910&lt;&gt;"",O910&lt;&gt;"",P910&lt;&gt;""),Q910*5+O910*0.8+P910,"")</f>
        <v/>
      </c>
      <c r="S910" s="115"/>
      <c r="T910" s="154" t="str">
        <f>IF(AND(S910&lt;&gt;"",ISNUMBER(S910)),IF(S910&lt;='Bitni podaci'!$B$1,1,0),"")</f>
        <v/>
      </c>
      <c r="U910" s="165" t="str">
        <f t="shared" ref="U910:U973" si="44">IF(AND(ISNUMBER(R910),ISNUMBER(T910)),R910+T910,"")</f>
        <v/>
      </c>
    </row>
    <row r="911" spans="1:21" ht="21.95" customHeight="1" x14ac:dyDescent="0.2">
      <c r="A911" s="181" t="str">
        <f>IF(B911&lt;&gt;"",ROWS($A$13:A911)-COUNTBLANK($A$13:A910),"")</f>
        <v/>
      </c>
      <c r="B911" s="97"/>
      <c r="C911" s="97"/>
      <c r="D911" s="97"/>
      <c r="E911" s="98"/>
      <c r="F911" s="99"/>
      <c r="G911" s="100"/>
      <c r="H911" s="100"/>
      <c r="I911" s="100"/>
      <c r="J911" s="100"/>
      <c r="K911" s="100"/>
      <c r="L911" s="101"/>
      <c r="M911" s="102"/>
      <c r="N911" s="102"/>
      <c r="O911" s="159" t="str">
        <f t="shared" si="42"/>
        <v/>
      </c>
      <c r="P911" s="160" t="str">
        <f>IF(M911&lt;&gt;"",IF(M911&gt;='Bitni podaci'!$B$2,IF(M911&lt;'Bitni podaci'!$C$2,1,2),0),"")</f>
        <v/>
      </c>
      <c r="Q911" s="103"/>
      <c r="R911" s="159" t="str">
        <f t="shared" si="43"/>
        <v/>
      </c>
      <c r="S911" s="115"/>
      <c r="T911" s="154" t="str">
        <f>IF(AND(S911&lt;&gt;"",ISNUMBER(S911)),IF(S911&lt;='Bitni podaci'!$B$1,1,0),"")</f>
        <v/>
      </c>
      <c r="U911" s="165" t="str">
        <f t="shared" si="44"/>
        <v/>
      </c>
    </row>
    <row r="912" spans="1:21" ht="21.95" customHeight="1" x14ac:dyDescent="0.2">
      <c r="A912" s="181" t="str">
        <f>IF(B912&lt;&gt;"",ROWS($A$13:A912)-COUNTBLANK($A$13:A911),"")</f>
        <v/>
      </c>
      <c r="B912" s="97"/>
      <c r="C912" s="97"/>
      <c r="D912" s="97"/>
      <c r="E912" s="98"/>
      <c r="F912" s="99"/>
      <c r="G912" s="100"/>
      <c r="H912" s="100"/>
      <c r="I912" s="100"/>
      <c r="J912" s="100"/>
      <c r="K912" s="100"/>
      <c r="L912" s="101"/>
      <c r="M912" s="102"/>
      <c r="N912" s="102"/>
      <c r="O912" s="159" t="str">
        <f t="shared" si="42"/>
        <v/>
      </c>
      <c r="P912" s="160" t="str">
        <f>IF(M912&lt;&gt;"",IF(M912&gt;='Bitni podaci'!$B$2,IF(M912&lt;'Bitni podaci'!$C$2,1,2),0),"")</f>
        <v/>
      </c>
      <c r="Q912" s="103"/>
      <c r="R912" s="159" t="str">
        <f t="shared" si="43"/>
        <v/>
      </c>
      <c r="S912" s="115"/>
      <c r="T912" s="154" t="str">
        <f>IF(AND(S912&lt;&gt;"",ISNUMBER(S912)),IF(S912&lt;='Bitni podaci'!$B$1,1,0),"")</f>
        <v/>
      </c>
      <c r="U912" s="165" t="str">
        <f t="shared" si="44"/>
        <v/>
      </c>
    </row>
    <row r="913" spans="1:21" ht="21.95" customHeight="1" x14ac:dyDescent="0.2">
      <c r="A913" s="181" t="str">
        <f>IF(B913&lt;&gt;"",ROWS($A$13:A913)-COUNTBLANK($A$13:A912),"")</f>
        <v/>
      </c>
      <c r="B913" s="97"/>
      <c r="C913" s="97"/>
      <c r="D913" s="97"/>
      <c r="E913" s="98"/>
      <c r="F913" s="99"/>
      <c r="G913" s="100"/>
      <c r="H913" s="100"/>
      <c r="I913" s="100"/>
      <c r="J913" s="100"/>
      <c r="K913" s="100"/>
      <c r="L913" s="101"/>
      <c r="M913" s="102"/>
      <c r="N913" s="102"/>
      <c r="O913" s="159" t="str">
        <f t="shared" si="42"/>
        <v/>
      </c>
      <c r="P913" s="160" t="str">
        <f>IF(M913&lt;&gt;"",IF(M913&gt;='Bitni podaci'!$B$2,IF(M913&lt;'Bitni podaci'!$C$2,1,2),0),"")</f>
        <v/>
      </c>
      <c r="Q913" s="103"/>
      <c r="R913" s="159" t="str">
        <f t="shared" si="43"/>
        <v/>
      </c>
      <c r="S913" s="115"/>
      <c r="T913" s="154" t="str">
        <f>IF(AND(S913&lt;&gt;"",ISNUMBER(S913)),IF(S913&lt;='Bitni podaci'!$B$1,1,0),"")</f>
        <v/>
      </c>
      <c r="U913" s="165" t="str">
        <f t="shared" si="44"/>
        <v/>
      </c>
    </row>
    <row r="914" spans="1:21" ht="21.95" customHeight="1" x14ac:dyDescent="0.2">
      <c r="A914" s="181" t="str">
        <f>IF(B914&lt;&gt;"",ROWS($A$13:A914)-COUNTBLANK($A$13:A913),"")</f>
        <v/>
      </c>
      <c r="B914" s="97"/>
      <c r="C914" s="97"/>
      <c r="D914" s="97"/>
      <c r="E914" s="98"/>
      <c r="F914" s="99"/>
      <c r="G914" s="100"/>
      <c r="H914" s="100"/>
      <c r="I914" s="100"/>
      <c r="J914" s="100"/>
      <c r="K914" s="100"/>
      <c r="L914" s="101"/>
      <c r="M914" s="102"/>
      <c r="N914" s="102"/>
      <c r="O914" s="159" t="str">
        <f t="shared" si="42"/>
        <v/>
      </c>
      <c r="P914" s="160" t="str">
        <f>IF(M914&lt;&gt;"",IF(M914&gt;='Bitni podaci'!$B$2,IF(M914&lt;'Bitni podaci'!$C$2,1,2),0),"")</f>
        <v/>
      </c>
      <c r="Q914" s="103"/>
      <c r="R914" s="159" t="str">
        <f t="shared" si="43"/>
        <v/>
      </c>
      <c r="S914" s="115"/>
      <c r="T914" s="154" t="str">
        <f>IF(AND(S914&lt;&gt;"",ISNUMBER(S914)),IF(S914&lt;='Bitni podaci'!$B$1,1,0),"")</f>
        <v/>
      </c>
      <c r="U914" s="165" t="str">
        <f t="shared" si="44"/>
        <v/>
      </c>
    </row>
    <row r="915" spans="1:21" ht="21.95" customHeight="1" x14ac:dyDescent="0.2">
      <c r="A915" s="181" t="str">
        <f>IF(B915&lt;&gt;"",ROWS($A$13:A915)-COUNTBLANK($A$13:A914),"")</f>
        <v/>
      </c>
      <c r="B915" s="97"/>
      <c r="C915" s="97"/>
      <c r="D915" s="97"/>
      <c r="E915" s="98"/>
      <c r="F915" s="99"/>
      <c r="G915" s="100"/>
      <c r="H915" s="100"/>
      <c r="I915" s="100"/>
      <c r="J915" s="100"/>
      <c r="K915" s="100"/>
      <c r="L915" s="101"/>
      <c r="M915" s="102"/>
      <c r="N915" s="102"/>
      <c r="O915" s="159" t="str">
        <f t="shared" si="42"/>
        <v/>
      </c>
      <c r="P915" s="160" t="str">
        <f>IF(M915&lt;&gt;"",IF(M915&gt;='Bitni podaci'!$B$2,IF(M915&lt;'Bitni podaci'!$C$2,1,2),0),"")</f>
        <v/>
      </c>
      <c r="Q915" s="103"/>
      <c r="R915" s="159" t="str">
        <f t="shared" si="43"/>
        <v/>
      </c>
      <c r="S915" s="115"/>
      <c r="T915" s="154" t="str">
        <f>IF(AND(S915&lt;&gt;"",ISNUMBER(S915)),IF(S915&lt;='Bitni podaci'!$B$1,1,0),"")</f>
        <v/>
      </c>
      <c r="U915" s="165" t="str">
        <f t="shared" si="44"/>
        <v/>
      </c>
    </row>
    <row r="916" spans="1:21" ht="21.95" customHeight="1" x14ac:dyDescent="0.2">
      <c r="A916" s="181" t="str">
        <f>IF(B916&lt;&gt;"",ROWS($A$13:A916)-COUNTBLANK($A$13:A915),"")</f>
        <v/>
      </c>
      <c r="B916" s="97"/>
      <c r="C916" s="97"/>
      <c r="D916" s="97"/>
      <c r="E916" s="98"/>
      <c r="F916" s="99"/>
      <c r="G916" s="100"/>
      <c r="H916" s="100"/>
      <c r="I916" s="100"/>
      <c r="J916" s="100"/>
      <c r="K916" s="100"/>
      <c r="L916" s="101"/>
      <c r="M916" s="102"/>
      <c r="N916" s="102"/>
      <c r="O916" s="159" t="str">
        <f t="shared" si="42"/>
        <v/>
      </c>
      <c r="P916" s="160" t="str">
        <f>IF(M916&lt;&gt;"",IF(M916&gt;='Bitni podaci'!$B$2,IF(M916&lt;'Bitni podaci'!$C$2,1,2),0),"")</f>
        <v/>
      </c>
      <c r="Q916" s="103"/>
      <c r="R916" s="159" t="str">
        <f t="shared" si="43"/>
        <v/>
      </c>
      <c r="S916" s="115"/>
      <c r="T916" s="154" t="str">
        <f>IF(AND(S916&lt;&gt;"",ISNUMBER(S916)),IF(S916&lt;='Bitni podaci'!$B$1,1,0),"")</f>
        <v/>
      </c>
      <c r="U916" s="165" t="str">
        <f t="shared" si="44"/>
        <v/>
      </c>
    </row>
    <row r="917" spans="1:21" ht="21.95" customHeight="1" x14ac:dyDescent="0.2">
      <c r="A917" s="181" t="str">
        <f>IF(B917&lt;&gt;"",ROWS($A$13:A917)-COUNTBLANK($A$13:A916),"")</f>
        <v/>
      </c>
      <c r="B917" s="97"/>
      <c r="C917" s="97"/>
      <c r="D917" s="97"/>
      <c r="E917" s="98"/>
      <c r="F917" s="99"/>
      <c r="G917" s="100"/>
      <c r="H917" s="100"/>
      <c r="I917" s="100"/>
      <c r="J917" s="100"/>
      <c r="K917" s="100"/>
      <c r="L917" s="101"/>
      <c r="M917" s="102"/>
      <c r="N917" s="102"/>
      <c r="O917" s="159" t="str">
        <f t="shared" si="42"/>
        <v/>
      </c>
      <c r="P917" s="160" t="str">
        <f>IF(M917&lt;&gt;"",IF(M917&gt;='Bitni podaci'!$B$2,IF(M917&lt;'Bitni podaci'!$C$2,1,2),0),"")</f>
        <v/>
      </c>
      <c r="Q917" s="103"/>
      <c r="R917" s="159" t="str">
        <f t="shared" si="43"/>
        <v/>
      </c>
      <c r="S917" s="115"/>
      <c r="T917" s="154" t="str">
        <f>IF(AND(S917&lt;&gt;"",ISNUMBER(S917)),IF(S917&lt;='Bitni podaci'!$B$1,1,0),"")</f>
        <v/>
      </c>
      <c r="U917" s="165" t="str">
        <f t="shared" si="44"/>
        <v/>
      </c>
    </row>
    <row r="918" spans="1:21" ht="21.95" customHeight="1" x14ac:dyDescent="0.2">
      <c r="A918" s="181" t="str">
        <f>IF(B918&lt;&gt;"",ROWS($A$13:A918)-COUNTBLANK($A$13:A917),"")</f>
        <v/>
      </c>
      <c r="B918" s="97"/>
      <c r="C918" s="97"/>
      <c r="D918" s="97"/>
      <c r="E918" s="98"/>
      <c r="F918" s="99"/>
      <c r="G918" s="100"/>
      <c r="H918" s="100"/>
      <c r="I918" s="100"/>
      <c r="J918" s="100"/>
      <c r="K918" s="100"/>
      <c r="L918" s="101"/>
      <c r="M918" s="102"/>
      <c r="N918" s="102"/>
      <c r="O918" s="159" t="str">
        <f t="shared" si="42"/>
        <v/>
      </c>
      <c r="P918" s="160" t="str">
        <f>IF(M918&lt;&gt;"",IF(M918&gt;='Bitni podaci'!$B$2,IF(M918&lt;'Bitni podaci'!$C$2,1,2),0),"")</f>
        <v/>
      </c>
      <c r="Q918" s="103"/>
      <c r="R918" s="159" t="str">
        <f t="shared" si="43"/>
        <v/>
      </c>
      <c r="S918" s="115"/>
      <c r="T918" s="154" t="str">
        <f>IF(AND(S918&lt;&gt;"",ISNUMBER(S918)),IF(S918&lt;='Bitni podaci'!$B$1,1,0),"")</f>
        <v/>
      </c>
      <c r="U918" s="165" t="str">
        <f t="shared" si="44"/>
        <v/>
      </c>
    </row>
    <row r="919" spans="1:21" ht="21.95" customHeight="1" x14ac:dyDescent="0.2">
      <c r="A919" s="181" t="str">
        <f>IF(B919&lt;&gt;"",ROWS($A$13:A919)-COUNTBLANK($A$13:A918),"")</f>
        <v/>
      </c>
      <c r="B919" s="97"/>
      <c r="C919" s="97"/>
      <c r="D919" s="97"/>
      <c r="E919" s="98"/>
      <c r="F919" s="99"/>
      <c r="G919" s="100"/>
      <c r="H919" s="100"/>
      <c r="I919" s="100"/>
      <c r="J919" s="100"/>
      <c r="K919" s="100"/>
      <c r="L919" s="101"/>
      <c r="M919" s="102"/>
      <c r="N919" s="102"/>
      <c r="O919" s="159" t="str">
        <f t="shared" si="42"/>
        <v/>
      </c>
      <c r="P919" s="160" t="str">
        <f>IF(M919&lt;&gt;"",IF(M919&gt;='Bitni podaci'!$B$2,IF(M919&lt;'Bitni podaci'!$C$2,1,2),0),"")</f>
        <v/>
      </c>
      <c r="Q919" s="103"/>
      <c r="R919" s="159" t="str">
        <f t="shared" si="43"/>
        <v/>
      </c>
      <c r="S919" s="115"/>
      <c r="T919" s="154" t="str">
        <f>IF(AND(S919&lt;&gt;"",ISNUMBER(S919)),IF(S919&lt;='Bitni podaci'!$B$1,1,0),"")</f>
        <v/>
      </c>
      <c r="U919" s="165" t="str">
        <f t="shared" si="44"/>
        <v/>
      </c>
    </row>
    <row r="920" spans="1:21" ht="21.95" customHeight="1" x14ac:dyDescent="0.2">
      <c r="A920" s="181" t="str">
        <f>IF(B920&lt;&gt;"",ROWS($A$13:A920)-COUNTBLANK($A$13:A919),"")</f>
        <v/>
      </c>
      <c r="B920" s="97"/>
      <c r="C920" s="97"/>
      <c r="D920" s="97"/>
      <c r="E920" s="98"/>
      <c r="F920" s="99"/>
      <c r="G920" s="100"/>
      <c r="H920" s="100"/>
      <c r="I920" s="100"/>
      <c r="J920" s="100"/>
      <c r="K920" s="100"/>
      <c r="L920" s="101"/>
      <c r="M920" s="102"/>
      <c r="N920" s="102"/>
      <c r="O920" s="159" t="str">
        <f t="shared" si="42"/>
        <v/>
      </c>
      <c r="P920" s="160" t="str">
        <f>IF(M920&lt;&gt;"",IF(M920&gt;='Bitni podaci'!$B$2,IF(M920&lt;'Bitni podaci'!$C$2,1,2),0),"")</f>
        <v/>
      </c>
      <c r="Q920" s="103"/>
      <c r="R920" s="159" t="str">
        <f t="shared" si="43"/>
        <v/>
      </c>
      <c r="S920" s="115"/>
      <c r="T920" s="154" t="str">
        <f>IF(AND(S920&lt;&gt;"",ISNUMBER(S920)),IF(S920&lt;='Bitni podaci'!$B$1,1,0),"")</f>
        <v/>
      </c>
      <c r="U920" s="165" t="str">
        <f t="shared" si="44"/>
        <v/>
      </c>
    </row>
    <row r="921" spans="1:21" ht="21.95" customHeight="1" x14ac:dyDescent="0.2">
      <c r="A921" s="181" t="str">
        <f>IF(B921&lt;&gt;"",ROWS($A$13:A921)-COUNTBLANK($A$13:A920),"")</f>
        <v/>
      </c>
      <c r="B921" s="97"/>
      <c r="C921" s="97"/>
      <c r="D921" s="97"/>
      <c r="E921" s="98"/>
      <c r="F921" s="99"/>
      <c r="G921" s="100"/>
      <c r="H921" s="100"/>
      <c r="I921" s="100"/>
      <c r="J921" s="100"/>
      <c r="K921" s="100"/>
      <c r="L921" s="101"/>
      <c r="M921" s="102"/>
      <c r="N921" s="102"/>
      <c r="O921" s="159" t="str">
        <f t="shared" si="42"/>
        <v/>
      </c>
      <c r="P921" s="160" t="str">
        <f>IF(M921&lt;&gt;"",IF(M921&gt;='Bitni podaci'!$B$2,IF(M921&lt;'Bitni podaci'!$C$2,1,2),0),"")</f>
        <v/>
      </c>
      <c r="Q921" s="103"/>
      <c r="R921" s="159" t="str">
        <f t="shared" si="43"/>
        <v/>
      </c>
      <c r="S921" s="115"/>
      <c r="T921" s="154" t="str">
        <f>IF(AND(S921&lt;&gt;"",ISNUMBER(S921)),IF(S921&lt;='Bitni podaci'!$B$1,1,0),"")</f>
        <v/>
      </c>
      <c r="U921" s="165" t="str">
        <f t="shared" si="44"/>
        <v/>
      </c>
    </row>
    <row r="922" spans="1:21" ht="21.95" customHeight="1" x14ac:dyDescent="0.2">
      <c r="A922" s="181" t="str">
        <f>IF(B922&lt;&gt;"",ROWS($A$13:A922)-COUNTBLANK($A$13:A921),"")</f>
        <v/>
      </c>
      <c r="B922" s="97"/>
      <c r="C922" s="97"/>
      <c r="D922" s="97"/>
      <c r="E922" s="98"/>
      <c r="F922" s="99"/>
      <c r="G922" s="100"/>
      <c r="H922" s="100"/>
      <c r="I922" s="100"/>
      <c r="J922" s="100"/>
      <c r="K922" s="100"/>
      <c r="L922" s="101"/>
      <c r="M922" s="102"/>
      <c r="N922" s="102"/>
      <c r="O922" s="159" t="str">
        <f t="shared" si="42"/>
        <v/>
      </c>
      <c r="P922" s="160" t="str">
        <f>IF(M922&lt;&gt;"",IF(M922&gt;='Bitni podaci'!$B$2,IF(M922&lt;'Bitni podaci'!$C$2,1,2),0),"")</f>
        <v/>
      </c>
      <c r="Q922" s="103"/>
      <c r="R922" s="159" t="str">
        <f t="shared" si="43"/>
        <v/>
      </c>
      <c r="S922" s="115"/>
      <c r="T922" s="154" t="str">
        <f>IF(AND(S922&lt;&gt;"",ISNUMBER(S922)),IF(S922&lt;='Bitni podaci'!$B$1,1,0),"")</f>
        <v/>
      </c>
      <c r="U922" s="165" t="str">
        <f t="shared" si="44"/>
        <v/>
      </c>
    </row>
    <row r="923" spans="1:21" ht="21.95" customHeight="1" x14ac:dyDescent="0.2">
      <c r="A923" s="181" t="str">
        <f>IF(B923&lt;&gt;"",ROWS($A$13:A923)-COUNTBLANK($A$13:A922),"")</f>
        <v/>
      </c>
      <c r="B923" s="97"/>
      <c r="C923" s="97"/>
      <c r="D923" s="97"/>
      <c r="E923" s="98"/>
      <c r="F923" s="99"/>
      <c r="G923" s="100"/>
      <c r="H923" s="100"/>
      <c r="I923" s="100"/>
      <c r="J923" s="100"/>
      <c r="K923" s="100"/>
      <c r="L923" s="101"/>
      <c r="M923" s="102"/>
      <c r="N923" s="102"/>
      <c r="O923" s="159" t="str">
        <f t="shared" si="42"/>
        <v/>
      </c>
      <c r="P923" s="160" t="str">
        <f>IF(M923&lt;&gt;"",IF(M923&gt;='Bitni podaci'!$B$2,IF(M923&lt;'Bitni podaci'!$C$2,1,2),0),"")</f>
        <v/>
      </c>
      <c r="Q923" s="103"/>
      <c r="R923" s="159" t="str">
        <f t="shared" si="43"/>
        <v/>
      </c>
      <c r="S923" s="115"/>
      <c r="T923" s="154" t="str">
        <f>IF(AND(S923&lt;&gt;"",ISNUMBER(S923)),IF(S923&lt;='Bitni podaci'!$B$1,1,0),"")</f>
        <v/>
      </c>
      <c r="U923" s="165" t="str">
        <f t="shared" si="44"/>
        <v/>
      </c>
    </row>
    <row r="924" spans="1:21" ht="21.95" customHeight="1" x14ac:dyDescent="0.2">
      <c r="A924" s="181" t="str">
        <f>IF(B924&lt;&gt;"",ROWS($A$13:A924)-COUNTBLANK($A$13:A923),"")</f>
        <v/>
      </c>
      <c r="B924" s="97"/>
      <c r="C924" s="97"/>
      <c r="D924" s="97"/>
      <c r="E924" s="98"/>
      <c r="F924" s="99"/>
      <c r="G924" s="100"/>
      <c r="H924" s="100"/>
      <c r="I924" s="100"/>
      <c r="J924" s="100"/>
      <c r="K924" s="100"/>
      <c r="L924" s="101"/>
      <c r="M924" s="102"/>
      <c r="N924" s="102"/>
      <c r="O924" s="159" t="str">
        <f t="shared" si="42"/>
        <v/>
      </c>
      <c r="P924" s="160" t="str">
        <f>IF(M924&lt;&gt;"",IF(M924&gt;='Bitni podaci'!$B$2,IF(M924&lt;'Bitni podaci'!$C$2,1,2),0),"")</f>
        <v/>
      </c>
      <c r="Q924" s="103"/>
      <c r="R924" s="159" t="str">
        <f t="shared" si="43"/>
        <v/>
      </c>
      <c r="S924" s="115"/>
      <c r="T924" s="154" t="str">
        <f>IF(AND(S924&lt;&gt;"",ISNUMBER(S924)),IF(S924&lt;='Bitni podaci'!$B$1,1,0),"")</f>
        <v/>
      </c>
      <c r="U924" s="165" t="str">
        <f t="shared" si="44"/>
        <v/>
      </c>
    </row>
    <row r="925" spans="1:21" ht="21.95" customHeight="1" x14ac:dyDescent="0.2">
      <c r="A925" s="181" t="str">
        <f>IF(B925&lt;&gt;"",ROWS($A$13:A925)-COUNTBLANK($A$13:A924),"")</f>
        <v/>
      </c>
      <c r="B925" s="97"/>
      <c r="C925" s="97"/>
      <c r="D925" s="97"/>
      <c r="E925" s="98"/>
      <c r="F925" s="99"/>
      <c r="G925" s="100"/>
      <c r="H925" s="100"/>
      <c r="I925" s="100"/>
      <c r="J925" s="100"/>
      <c r="K925" s="100"/>
      <c r="L925" s="101"/>
      <c r="M925" s="102"/>
      <c r="N925" s="102"/>
      <c r="O925" s="159" t="str">
        <f t="shared" si="42"/>
        <v/>
      </c>
      <c r="P925" s="160" t="str">
        <f>IF(M925&lt;&gt;"",IF(M925&gt;='Bitni podaci'!$B$2,IF(M925&lt;'Bitni podaci'!$C$2,1,2),0),"")</f>
        <v/>
      </c>
      <c r="Q925" s="103"/>
      <c r="R925" s="159" t="str">
        <f t="shared" si="43"/>
        <v/>
      </c>
      <c r="S925" s="115"/>
      <c r="T925" s="154" t="str">
        <f>IF(AND(S925&lt;&gt;"",ISNUMBER(S925)),IF(S925&lt;='Bitni podaci'!$B$1,1,0),"")</f>
        <v/>
      </c>
      <c r="U925" s="165" t="str">
        <f t="shared" si="44"/>
        <v/>
      </c>
    </row>
    <row r="926" spans="1:21" ht="21.95" customHeight="1" x14ac:dyDescent="0.2">
      <c r="A926" s="181" t="str">
        <f>IF(B926&lt;&gt;"",ROWS($A$13:A926)-COUNTBLANK($A$13:A925),"")</f>
        <v/>
      </c>
      <c r="B926" s="97"/>
      <c r="C926" s="97"/>
      <c r="D926" s="97"/>
      <c r="E926" s="98"/>
      <c r="F926" s="99"/>
      <c r="G926" s="100"/>
      <c r="H926" s="100"/>
      <c r="I926" s="100"/>
      <c r="J926" s="100"/>
      <c r="K926" s="100"/>
      <c r="L926" s="101"/>
      <c r="M926" s="102"/>
      <c r="N926" s="102"/>
      <c r="O926" s="159" t="str">
        <f t="shared" si="42"/>
        <v/>
      </c>
      <c r="P926" s="160" t="str">
        <f>IF(M926&lt;&gt;"",IF(M926&gt;='Bitni podaci'!$B$2,IF(M926&lt;'Bitni podaci'!$C$2,1,2),0),"")</f>
        <v/>
      </c>
      <c r="Q926" s="103"/>
      <c r="R926" s="159" t="str">
        <f t="shared" si="43"/>
        <v/>
      </c>
      <c r="S926" s="115"/>
      <c r="T926" s="154" t="str">
        <f>IF(AND(S926&lt;&gt;"",ISNUMBER(S926)),IF(S926&lt;='Bitni podaci'!$B$1,1,0),"")</f>
        <v/>
      </c>
      <c r="U926" s="165" t="str">
        <f t="shared" si="44"/>
        <v/>
      </c>
    </row>
    <row r="927" spans="1:21" ht="21.95" customHeight="1" x14ac:dyDescent="0.2">
      <c r="A927" s="181" t="str">
        <f>IF(B927&lt;&gt;"",ROWS($A$13:A927)-COUNTBLANK($A$13:A926),"")</f>
        <v/>
      </c>
      <c r="B927" s="97"/>
      <c r="C927" s="97"/>
      <c r="D927" s="97"/>
      <c r="E927" s="98"/>
      <c r="F927" s="99"/>
      <c r="G927" s="100"/>
      <c r="H927" s="100"/>
      <c r="I927" s="100"/>
      <c r="J927" s="100"/>
      <c r="K927" s="100"/>
      <c r="L927" s="101"/>
      <c r="M927" s="102"/>
      <c r="N927" s="102"/>
      <c r="O927" s="159" t="str">
        <f t="shared" si="42"/>
        <v/>
      </c>
      <c r="P927" s="160" t="str">
        <f>IF(M927&lt;&gt;"",IF(M927&gt;='Bitni podaci'!$B$2,IF(M927&lt;'Bitni podaci'!$C$2,1,2),0),"")</f>
        <v/>
      </c>
      <c r="Q927" s="103"/>
      <c r="R927" s="159" t="str">
        <f t="shared" si="43"/>
        <v/>
      </c>
      <c r="S927" s="115"/>
      <c r="T927" s="154" t="str">
        <f>IF(AND(S927&lt;&gt;"",ISNUMBER(S927)),IF(S927&lt;='Bitni podaci'!$B$1,1,0),"")</f>
        <v/>
      </c>
      <c r="U927" s="165" t="str">
        <f t="shared" si="44"/>
        <v/>
      </c>
    </row>
    <row r="928" spans="1:21" ht="21.95" customHeight="1" x14ac:dyDescent="0.2">
      <c r="A928" s="181" t="str">
        <f>IF(B928&lt;&gt;"",ROWS($A$13:A928)-COUNTBLANK($A$13:A927),"")</f>
        <v/>
      </c>
      <c r="B928" s="97"/>
      <c r="C928" s="97"/>
      <c r="D928" s="97"/>
      <c r="E928" s="98"/>
      <c r="F928" s="99"/>
      <c r="G928" s="100"/>
      <c r="H928" s="100"/>
      <c r="I928" s="100"/>
      <c r="J928" s="100"/>
      <c r="K928" s="100"/>
      <c r="L928" s="101"/>
      <c r="M928" s="102"/>
      <c r="N928" s="102"/>
      <c r="O928" s="159" t="str">
        <f t="shared" si="42"/>
        <v/>
      </c>
      <c r="P928" s="160" t="str">
        <f>IF(M928&lt;&gt;"",IF(M928&gt;='Bitni podaci'!$B$2,IF(M928&lt;'Bitni podaci'!$C$2,1,2),0),"")</f>
        <v/>
      </c>
      <c r="Q928" s="103"/>
      <c r="R928" s="159" t="str">
        <f t="shared" si="43"/>
        <v/>
      </c>
      <c r="S928" s="115"/>
      <c r="T928" s="154" t="str">
        <f>IF(AND(S928&lt;&gt;"",ISNUMBER(S928)),IF(S928&lt;='Bitni podaci'!$B$1,1,0),"")</f>
        <v/>
      </c>
      <c r="U928" s="165" t="str">
        <f t="shared" si="44"/>
        <v/>
      </c>
    </row>
    <row r="929" spans="1:21" ht="21.95" customHeight="1" x14ac:dyDescent="0.2">
      <c r="A929" s="181" t="str">
        <f>IF(B929&lt;&gt;"",ROWS($A$13:A929)-COUNTBLANK($A$13:A928),"")</f>
        <v/>
      </c>
      <c r="B929" s="97"/>
      <c r="C929" s="97"/>
      <c r="D929" s="97"/>
      <c r="E929" s="98"/>
      <c r="F929" s="99"/>
      <c r="G929" s="100"/>
      <c r="H929" s="100"/>
      <c r="I929" s="100"/>
      <c r="J929" s="100"/>
      <c r="K929" s="100"/>
      <c r="L929" s="101"/>
      <c r="M929" s="102"/>
      <c r="N929" s="102"/>
      <c r="O929" s="159" t="str">
        <f t="shared" si="42"/>
        <v/>
      </c>
      <c r="P929" s="160" t="str">
        <f>IF(M929&lt;&gt;"",IF(M929&gt;='Bitni podaci'!$B$2,IF(M929&lt;'Bitni podaci'!$C$2,1,2),0),"")</f>
        <v/>
      </c>
      <c r="Q929" s="103"/>
      <c r="R929" s="159" t="str">
        <f t="shared" si="43"/>
        <v/>
      </c>
      <c r="S929" s="115"/>
      <c r="T929" s="154" t="str">
        <f>IF(AND(S929&lt;&gt;"",ISNUMBER(S929)),IF(S929&lt;='Bitni podaci'!$B$1,1,0),"")</f>
        <v/>
      </c>
      <c r="U929" s="165" t="str">
        <f t="shared" si="44"/>
        <v/>
      </c>
    </row>
    <row r="930" spans="1:21" ht="21.95" customHeight="1" x14ac:dyDescent="0.2">
      <c r="A930" s="181" t="str">
        <f>IF(B930&lt;&gt;"",ROWS($A$13:A930)-COUNTBLANK($A$13:A929),"")</f>
        <v/>
      </c>
      <c r="B930" s="97"/>
      <c r="C930" s="97"/>
      <c r="D930" s="97"/>
      <c r="E930" s="98"/>
      <c r="F930" s="99"/>
      <c r="G930" s="100"/>
      <c r="H930" s="100"/>
      <c r="I930" s="100"/>
      <c r="J930" s="100"/>
      <c r="K930" s="100"/>
      <c r="L930" s="101"/>
      <c r="M930" s="102"/>
      <c r="N930" s="102"/>
      <c r="O930" s="159" t="str">
        <f t="shared" si="42"/>
        <v/>
      </c>
      <c r="P930" s="160" t="str">
        <f>IF(M930&lt;&gt;"",IF(M930&gt;='Bitni podaci'!$B$2,IF(M930&lt;'Bitni podaci'!$C$2,1,2),0),"")</f>
        <v/>
      </c>
      <c r="Q930" s="103"/>
      <c r="R930" s="159" t="str">
        <f t="shared" si="43"/>
        <v/>
      </c>
      <c r="S930" s="115"/>
      <c r="T930" s="154" t="str">
        <f>IF(AND(S930&lt;&gt;"",ISNUMBER(S930)),IF(S930&lt;='Bitni podaci'!$B$1,1,0),"")</f>
        <v/>
      </c>
      <c r="U930" s="165" t="str">
        <f t="shared" si="44"/>
        <v/>
      </c>
    </row>
    <row r="931" spans="1:21" ht="21.95" customHeight="1" x14ac:dyDescent="0.2">
      <c r="A931" s="181" t="str">
        <f>IF(B931&lt;&gt;"",ROWS($A$13:A931)-COUNTBLANK($A$13:A930),"")</f>
        <v/>
      </c>
      <c r="B931" s="97"/>
      <c r="C931" s="97"/>
      <c r="D931" s="97"/>
      <c r="E931" s="98"/>
      <c r="F931" s="99"/>
      <c r="G931" s="100"/>
      <c r="H931" s="100"/>
      <c r="I931" s="100"/>
      <c r="J931" s="100"/>
      <c r="K931" s="100"/>
      <c r="L931" s="101"/>
      <c r="M931" s="102"/>
      <c r="N931" s="102"/>
      <c r="O931" s="159" t="str">
        <f t="shared" si="42"/>
        <v/>
      </c>
      <c r="P931" s="160" t="str">
        <f>IF(M931&lt;&gt;"",IF(M931&gt;='Bitni podaci'!$B$2,IF(M931&lt;'Bitni podaci'!$C$2,1,2),0),"")</f>
        <v/>
      </c>
      <c r="Q931" s="103"/>
      <c r="R931" s="159" t="str">
        <f t="shared" si="43"/>
        <v/>
      </c>
      <c r="S931" s="115"/>
      <c r="T931" s="154" t="str">
        <f>IF(AND(S931&lt;&gt;"",ISNUMBER(S931)),IF(S931&lt;='Bitni podaci'!$B$1,1,0),"")</f>
        <v/>
      </c>
      <c r="U931" s="165" t="str">
        <f t="shared" si="44"/>
        <v/>
      </c>
    </row>
    <row r="932" spans="1:21" ht="21.95" customHeight="1" x14ac:dyDescent="0.2">
      <c r="A932" s="181" t="str">
        <f>IF(B932&lt;&gt;"",ROWS($A$13:A932)-COUNTBLANK($A$13:A931),"")</f>
        <v/>
      </c>
      <c r="B932" s="97"/>
      <c r="C932" s="97"/>
      <c r="D932" s="97"/>
      <c r="E932" s="98"/>
      <c r="F932" s="99"/>
      <c r="G932" s="100"/>
      <c r="H932" s="100"/>
      <c r="I932" s="100"/>
      <c r="J932" s="100"/>
      <c r="K932" s="100"/>
      <c r="L932" s="101"/>
      <c r="M932" s="102"/>
      <c r="N932" s="102"/>
      <c r="O932" s="159" t="str">
        <f t="shared" si="42"/>
        <v/>
      </c>
      <c r="P932" s="160" t="str">
        <f>IF(M932&lt;&gt;"",IF(M932&gt;='Bitni podaci'!$B$2,IF(M932&lt;'Bitni podaci'!$C$2,1,2),0),"")</f>
        <v/>
      </c>
      <c r="Q932" s="103"/>
      <c r="R932" s="159" t="str">
        <f t="shared" si="43"/>
        <v/>
      </c>
      <c r="S932" s="115"/>
      <c r="T932" s="154" t="str">
        <f>IF(AND(S932&lt;&gt;"",ISNUMBER(S932)),IF(S932&lt;='Bitni podaci'!$B$1,1,0),"")</f>
        <v/>
      </c>
      <c r="U932" s="165" t="str">
        <f t="shared" si="44"/>
        <v/>
      </c>
    </row>
    <row r="933" spans="1:21" ht="21.95" customHeight="1" x14ac:dyDescent="0.2">
      <c r="A933" s="181" t="str">
        <f>IF(B933&lt;&gt;"",ROWS($A$13:A933)-COUNTBLANK($A$13:A932),"")</f>
        <v/>
      </c>
      <c r="B933" s="97"/>
      <c r="C933" s="97"/>
      <c r="D933" s="97"/>
      <c r="E933" s="98"/>
      <c r="F933" s="99"/>
      <c r="G933" s="100"/>
      <c r="H933" s="100"/>
      <c r="I933" s="100"/>
      <c r="J933" s="100"/>
      <c r="K933" s="100"/>
      <c r="L933" s="101"/>
      <c r="M933" s="102"/>
      <c r="N933" s="102"/>
      <c r="O933" s="159" t="str">
        <f t="shared" si="42"/>
        <v/>
      </c>
      <c r="P933" s="160" t="str">
        <f>IF(M933&lt;&gt;"",IF(M933&gt;='Bitni podaci'!$B$2,IF(M933&lt;'Bitni podaci'!$C$2,1,2),0),"")</f>
        <v/>
      </c>
      <c r="Q933" s="103"/>
      <c r="R933" s="159" t="str">
        <f t="shared" si="43"/>
        <v/>
      </c>
      <c r="S933" s="115"/>
      <c r="T933" s="154" t="str">
        <f>IF(AND(S933&lt;&gt;"",ISNUMBER(S933)),IF(S933&lt;='Bitni podaci'!$B$1,1,0),"")</f>
        <v/>
      </c>
      <c r="U933" s="165" t="str">
        <f t="shared" si="44"/>
        <v/>
      </c>
    </row>
    <row r="934" spans="1:21" ht="21.95" customHeight="1" x14ac:dyDescent="0.2">
      <c r="A934" s="181" t="str">
        <f>IF(B934&lt;&gt;"",ROWS($A$13:A934)-COUNTBLANK($A$13:A933),"")</f>
        <v/>
      </c>
      <c r="B934" s="97"/>
      <c r="C934" s="97"/>
      <c r="D934" s="97"/>
      <c r="E934" s="98"/>
      <c r="F934" s="99"/>
      <c r="G934" s="100"/>
      <c r="H934" s="100"/>
      <c r="I934" s="100"/>
      <c r="J934" s="100"/>
      <c r="K934" s="100"/>
      <c r="L934" s="101"/>
      <c r="M934" s="102"/>
      <c r="N934" s="102"/>
      <c r="O934" s="159" t="str">
        <f t="shared" si="42"/>
        <v/>
      </c>
      <c r="P934" s="160" t="str">
        <f>IF(M934&lt;&gt;"",IF(M934&gt;='Bitni podaci'!$B$2,IF(M934&lt;'Bitni podaci'!$C$2,1,2),0),"")</f>
        <v/>
      </c>
      <c r="Q934" s="103"/>
      <c r="R934" s="159" t="str">
        <f t="shared" si="43"/>
        <v/>
      </c>
      <c r="S934" s="115"/>
      <c r="T934" s="154" t="str">
        <f>IF(AND(S934&lt;&gt;"",ISNUMBER(S934)),IF(S934&lt;='Bitni podaci'!$B$1,1,0),"")</f>
        <v/>
      </c>
      <c r="U934" s="165" t="str">
        <f t="shared" si="44"/>
        <v/>
      </c>
    </row>
    <row r="935" spans="1:21" ht="21.95" customHeight="1" x14ac:dyDescent="0.2">
      <c r="A935" s="181" t="str">
        <f>IF(B935&lt;&gt;"",ROWS($A$13:A935)-COUNTBLANK($A$13:A934),"")</f>
        <v/>
      </c>
      <c r="B935" s="97"/>
      <c r="C935" s="97"/>
      <c r="D935" s="97"/>
      <c r="E935" s="98"/>
      <c r="F935" s="99"/>
      <c r="G935" s="100"/>
      <c r="H935" s="100"/>
      <c r="I935" s="100"/>
      <c r="J935" s="100"/>
      <c r="K935" s="100"/>
      <c r="L935" s="101"/>
      <c r="M935" s="102"/>
      <c r="N935" s="102"/>
      <c r="O935" s="159" t="str">
        <f t="shared" si="42"/>
        <v/>
      </c>
      <c r="P935" s="160" t="str">
        <f>IF(M935&lt;&gt;"",IF(M935&gt;='Bitni podaci'!$B$2,IF(M935&lt;'Bitni podaci'!$C$2,1,2),0),"")</f>
        <v/>
      </c>
      <c r="Q935" s="103"/>
      <c r="R935" s="159" t="str">
        <f t="shared" si="43"/>
        <v/>
      </c>
      <c r="S935" s="115"/>
      <c r="T935" s="154" t="str">
        <f>IF(AND(S935&lt;&gt;"",ISNUMBER(S935)),IF(S935&lt;='Bitni podaci'!$B$1,1,0),"")</f>
        <v/>
      </c>
      <c r="U935" s="165" t="str">
        <f t="shared" si="44"/>
        <v/>
      </c>
    </row>
    <row r="936" spans="1:21" ht="21.95" customHeight="1" x14ac:dyDescent="0.2">
      <c r="A936" s="181" t="str">
        <f>IF(B936&lt;&gt;"",ROWS($A$13:A936)-COUNTBLANK($A$13:A935),"")</f>
        <v/>
      </c>
      <c r="B936" s="97"/>
      <c r="C936" s="97"/>
      <c r="D936" s="97"/>
      <c r="E936" s="98"/>
      <c r="F936" s="99"/>
      <c r="G936" s="100"/>
      <c r="H936" s="100"/>
      <c r="I936" s="100"/>
      <c r="J936" s="100"/>
      <c r="K936" s="100"/>
      <c r="L936" s="101"/>
      <c r="M936" s="102"/>
      <c r="N936" s="102"/>
      <c r="O936" s="159" t="str">
        <f t="shared" si="42"/>
        <v/>
      </c>
      <c r="P936" s="160" t="str">
        <f>IF(M936&lt;&gt;"",IF(M936&gt;='Bitni podaci'!$B$2,IF(M936&lt;'Bitni podaci'!$C$2,1,2),0),"")</f>
        <v/>
      </c>
      <c r="Q936" s="103"/>
      <c r="R936" s="159" t="str">
        <f t="shared" si="43"/>
        <v/>
      </c>
      <c r="S936" s="115"/>
      <c r="T936" s="154" t="str">
        <f>IF(AND(S936&lt;&gt;"",ISNUMBER(S936)),IF(S936&lt;='Bitni podaci'!$B$1,1,0),"")</f>
        <v/>
      </c>
      <c r="U936" s="165" t="str">
        <f t="shared" si="44"/>
        <v/>
      </c>
    </row>
    <row r="937" spans="1:21" ht="21.95" customHeight="1" x14ac:dyDescent="0.2">
      <c r="A937" s="181" t="str">
        <f>IF(B937&lt;&gt;"",ROWS($A$13:A937)-COUNTBLANK($A$13:A936),"")</f>
        <v/>
      </c>
      <c r="B937" s="97"/>
      <c r="C937" s="97"/>
      <c r="D937" s="97"/>
      <c r="E937" s="98"/>
      <c r="F937" s="99"/>
      <c r="G937" s="100"/>
      <c r="H937" s="100"/>
      <c r="I937" s="100"/>
      <c r="J937" s="100"/>
      <c r="K937" s="100"/>
      <c r="L937" s="101"/>
      <c r="M937" s="102"/>
      <c r="N937" s="102"/>
      <c r="O937" s="159" t="str">
        <f t="shared" si="42"/>
        <v/>
      </c>
      <c r="P937" s="160" t="str">
        <f>IF(M937&lt;&gt;"",IF(M937&gt;='Bitni podaci'!$B$2,IF(M937&lt;'Bitni podaci'!$C$2,1,2),0),"")</f>
        <v/>
      </c>
      <c r="Q937" s="103"/>
      <c r="R937" s="159" t="str">
        <f t="shared" si="43"/>
        <v/>
      </c>
      <c r="S937" s="115"/>
      <c r="T937" s="154" t="str">
        <f>IF(AND(S937&lt;&gt;"",ISNUMBER(S937)),IF(S937&lt;='Bitni podaci'!$B$1,1,0),"")</f>
        <v/>
      </c>
      <c r="U937" s="165" t="str">
        <f t="shared" si="44"/>
        <v/>
      </c>
    </row>
    <row r="938" spans="1:21" ht="21.95" customHeight="1" x14ac:dyDescent="0.2">
      <c r="A938" s="181" t="str">
        <f>IF(B938&lt;&gt;"",ROWS($A$13:A938)-COUNTBLANK($A$13:A937),"")</f>
        <v/>
      </c>
      <c r="B938" s="97"/>
      <c r="C938" s="97"/>
      <c r="D938" s="97"/>
      <c r="E938" s="98"/>
      <c r="F938" s="99"/>
      <c r="G938" s="100"/>
      <c r="H938" s="100"/>
      <c r="I938" s="100"/>
      <c r="J938" s="100"/>
      <c r="K938" s="100"/>
      <c r="L938" s="101"/>
      <c r="M938" s="102"/>
      <c r="N938" s="102"/>
      <c r="O938" s="159" t="str">
        <f t="shared" si="42"/>
        <v/>
      </c>
      <c r="P938" s="160" t="str">
        <f>IF(M938&lt;&gt;"",IF(M938&gt;='Bitni podaci'!$B$2,IF(M938&lt;'Bitni podaci'!$C$2,1,2),0),"")</f>
        <v/>
      </c>
      <c r="Q938" s="103"/>
      <c r="R938" s="159" t="str">
        <f t="shared" si="43"/>
        <v/>
      </c>
      <c r="S938" s="115"/>
      <c r="T938" s="154" t="str">
        <f>IF(AND(S938&lt;&gt;"",ISNUMBER(S938)),IF(S938&lt;='Bitni podaci'!$B$1,1,0),"")</f>
        <v/>
      </c>
      <c r="U938" s="165" t="str">
        <f t="shared" si="44"/>
        <v/>
      </c>
    </row>
    <row r="939" spans="1:21" ht="21.95" customHeight="1" x14ac:dyDescent="0.2">
      <c r="A939" s="181" t="str">
        <f>IF(B939&lt;&gt;"",ROWS($A$13:A939)-COUNTBLANK($A$13:A938),"")</f>
        <v/>
      </c>
      <c r="B939" s="97"/>
      <c r="C939" s="97"/>
      <c r="D939" s="97"/>
      <c r="E939" s="98"/>
      <c r="F939" s="99"/>
      <c r="G939" s="100"/>
      <c r="H939" s="100"/>
      <c r="I939" s="100"/>
      <c r="J939" s="100"/>
      <c r="K939" s="100"/>
      <c r="L939" s="101"/>
      <c r="M939" s="102"/>
      <c r="N939" s="102"/>
      <c r="O939" s="159" t="str">
        <f t="shared" si="42"/>
        <v/>
      </c>
      <c r="P939" s="160" t="str">
        <f>IF(M939&lt;&gt;"",IF(M939&gt;='Bitni podaci'!$B$2,IF(M939&lt;'Bitni podaci'!$C$2,1,2),0),"")</f>
        <v/>
      </c>
      <c r="Q939" s="103"/>
      <c r="R939" s="159" t="str">
        <f t="shared" si="43"/>
        <v/>
      </c>
      <c r="S939" s="115"/>
      <c r="T939" s="154" t="str">
        <f>IF(AND(S939&lt;&gt;"",ISNUMBER(S939)),IF(S939&lt;='Bitni podaci'!$B$1,1,0),"")</f>
        <v/>
      </c>
      <c r="U939" s="165" t="str">
        <f t="shared" si="44"/>
        <v/>
      </c>
    </row>
    <row r="940" spans="1:21" ht="21.95" customHeight="1" x14ac:dyDescent="0.2">
      <c r="A940" s="181" t="str">
        <f>IF(B940&lt;&gt;"",ROWS($A$13:A940)-COUNTBLANK($A$13:A939),"")</f>
        <v/>
      </c>
      <c r="B940" s="97"/>
      <c r="C940" s="97"/>
      <c r="D940" s="97"/>
      <c r="E940" s="98"/>
      <c r="F940" s="99"/>
      <c r="G940" s="100"/>
      <c r="H940" s="100"/>
      <c r="I940" s="100"/>
      <c r="J940" s="100"/>
      <c r="K940" s="100"/>
      <c r="L940" s="101"/>
      <c r="M940" s="102"/>
      <c r="N940" s="102"/>
      <c r="O940" s="159" t="str">
        <f t="shared" si="42"/>
        <v/>
      </c>
      <c r="P940" s="160" t="str">
        <f>IF(M940&lt;&gt;"",IF(M940&gt;='Bitni podaci'!$B$2,IF(M940&lt;'Bitni podaci'!$C$2,1,2),0),"")</f>
        <v/>
      </c>
      <c r="Q940" s="103"/>
      <c r="R940" s="159" t="str">
        <f t="shared" si="43"/>
        <v/>
      </c>
      <c r="S940" s="115"/>
      <c r="T940" s="154" t="str">
        <f>IF(AND(S940&lt;&gt;"",ISNUMBER(S940)),IF(S940&lt;='Bitni podaci'!$B$1,1,0),"")</f>
        <v/>
      </c>
      <c r="U940" s="165" t="str">
        <f t="shared" si="44"/>
        <v/>
      </c>
    </row>
    <row r="941" spans="1:21" ht="21.95" customHeight="1" x14ac:dyDescent="0.2">
      <c r="A941" s="181" t="str">
        <f>IF(B941&lt;&gt;"",ROWS($A$13:A941)-COUNTBLANK($A$13:A940),"")</f>
        <v/>
      </c>
      <c r="B941" s="97"/>
      <c r="C941" s="97"/>
      <c r="D941" s="97"/>
      <c r="E941" s="98"/>
      <c r="F941" s="99"/>
      <c r="G941" s="100"/>
      <c r="H941" s="100"/>
      <c r="I941" s="100"/>
      <c r="J941" s="100"/>
      <c r="K941" s="100"/>
      <c r="L941" s="101"/>
      <c r="M941" s="102"/>
      <c r="N941" s="102"/>
      <c r="O941" s="159" t="str">
        <f t="shared" si="42"/>
        <v/>
      </c>
      <c r="P941" s="160" t="str">
        <f>IF(M941&lt;&gt;"",IF(M941&gt;='Bitni podaci'!$B$2,IF(M941&lt;'Bitni podaci'!$C$2,1,2),0),"")</f>
        <v/>
      </c>
      <c r="Q941" s="103"/>
      <c r="R941" s="159" t="str">
        <f t="shared" si="43"/>
        <v/>
      </c>
      <c r="S941" s="115"/>
      <c r="T941" s="154" t="str">
        <f>IF(AND(S941&lt;&gt;"",ISNUMBER(S941)),IF(S941&lt;='Bitni podaci'!$B$1,1,0),"")</f>
        <v/>
      </c>
      <c r="U941" s="165" t="str">
        <f t="shared" si="44"/>
        <v/>
      </c>
    </row>
    <row r="942" spans="1:21" ht="21.95" customHeight="1" x14ac:dyDescent="0.2">
      <c r="A942" s="181" t="str">
        <f>IF(B942&lt;&gt;"",ROWS($A$13:A942)-COUNTBLANK($A$13:A941),"")</f>
        <v/>
      </c>
      <c r="B942" s="97"/>
      <c r="C942" s="97"/>
      <c r="D942" s="97"/>
      <c r="E942" s="98"/>
      <c r="F942" s="99"/>
      <c r="G942" s="100"/>
      <c r="H942" s="100"/>
      <c r="I942" s="100"/>
      <c r="J942" s="100"/>
      <c r="K942" s="100"/>
      <c r="L942" s="101"/>
      <c r="M942" s="102"/>
      <c r="N942" s="102"/>
      <c r="O942" s="159" t="str">
        <f t="shared" si="42"/>
        <v/>
      </c>
      <c r="P942" s="160" t="str">
        <f>IF(M942&lt;&gt;"",IF(M942&gt;='Bitni podaci'!$B$2,IF(M942&lt;'Bitni podaci'!$C$2,1,2),0),"")</f>
        <v/>
      </c>
      <c r="Q942" s="103"/>
      <c r="R942" s="159" t="str">
        <f t="shared" si="43"/>
        <v/>
      </c>
      <c r="S942" s="115"/>
      <c r="T942" s="154" t="str">
        <f>IF(AND(S942&lt;&gt;"",ISNUMBER(S942)),IF(S942&lt;='Bitni podaci'!$B$1,1,0),"")</f>
        <v/>
      </c>
      <c r="U942" s="165" t="str">
        <f t="shared" si="44"/>
        <v/>
      </c>
    </row>
    <row r="943" spans="1:21" ht="21.95" customHeight="1" x14ac:dyDescent="0.2">
      <c r="A943" s="181" t="str">
        <f>IF(B943&lt;&gt;"",ROWS($A$13:A943)-COUNTBLANK($A$13:A942),"")</f>
        <v/>
      </c>
      <c r="B943" s="97"/>
      <c r="C943" s="97"/>
      <c r="D943" s="97"/>
      <c r="E943" s="98"/>
      <c r="F943" s="99"/>
      <c r="G943" s="100"/>
      <c r="H943" s="100"/>
      <c r="I943" s="100"/>
      <c r="J943" s="100"/>
      <c r="K943" s="100"/>
      <c r="L943" s="101"/>
      <c r="M943" s="102"/>
      <c r="N943" s="102"/>
      <c r="O943" s="159" t="str">
        <f t="shared" si="42"/>
        <v/>
      </c>
      <c r="P943" s="160" t="str">
        <f>IF(M943&lt;&gt;"",IF(M943&gt;='Bitni podaci'!$B$2,IF(M943&lt;'Bitni podaci'!$C$2,1,2),0),"")</f>
        <v/>
      </c>
      <c r="Q943" s="103"/>
      <c r="R943" s="159" t="str">
        <f t="shared" si="43"/>
        <v/>
      </c>
      <c r="S943" s="115"/>
      <c r="T943" s="154" t="str">
        <f>IF(AND(S943&lt;&gt;"",ISNUMBER(S943)),IF(S943&lt;='Bitni podaci'!$B$1,1,0),"")</f>
        <v/>
      </c>
      <c r="U943" s="165" t="str">
        <f t="shared" si="44"/>
        <v/>
      </c>
    </row>
    <row r="944" spans="1:21" ht="21.95" customHeight="1" x14ac:dyDescent="0.2">
      <c r="A944" s="181" t="str">
        <f>IF(B944&lt;&gt;"",ROWS($A$13:A944)-COUNTBLANK($A$13:A943),"")</f>
        <v/>
      </c>
      <c r="B944" s="97"/>
      <c r="C944" s="97"/>
      <c r="D944" s="97"/>
      <c r="E944" s="98"/>
      <c r="F944" s="99"/>
      <c r="G944" s="100"/>
      <c r="H944" s="100"/>
      <c r="I944" s="100"/>
      <c r="J944" s="100"/>
      <c r="K944" s="100"/>
      <c r="L944" s="101"/>
      <c r="M944" s="102"/>
      <c r="N944" s="102"/>
      <c r="O944" s="159" t="str">
        <f t="shared" si="42"/>
        <v/>
      </c>
      <c r="P944" s="160" t="str">
        <f>IF(M944&lt;&gt;"",IF(M944&gt;='Bitni podaci'!$B$2,IF(M944&lt;'Bitni podaci'!$C$2,1,2),0),"")</f>
        <v/>
      </c>
      <c r="Q944" s="103"/>
      <c r="R944" s="159" t="str">
        <f t="shared" si="43"/>
        <v/>
      </c>
      <c r="S944" s="115"/>
      <c r="T944" s="154" t="str">
        <f>IF(AND(S944&lt;&gt;"",ISNUMBER(S944)),IF(S944&lt;='Bitni podaci'!$B$1,1,0),"")</f>
        <v/>
      </c>
      <c r="U944" s="165" t="str">
        <f t="shared" si="44"/>
        <v/>
      </c>
    </row>
    <row r="945" spans="1:21" ht="21.95" customHeight="1" x14ac:dyDescent="0.2">
      <c r="A945" s="181" t="str">
        <f>IF(B945&lt;&gt;"",ROWS($A$13:A945)-COUNTBLANK($A$13:A944),"")</f>
        <v/>
      </c>
      <c r="B945" s="97"/>
      <c r="C945" s="97"/>
      <c r="D945" s="97"/>
      <c r="E945" s="98"/>
      <c r="F945" s="99"/>
      <c r="G945" s="100"/>
      <c r="H945" s="100"/>
      <c r="I945" s="100"/>
      <c r="J945" s="100"/>
      <c r="K945" s="100"/>
      <c r="L945" s="101"/>
      <c r="M945" s="102"/>
      <c r="N945" s="102"/>
      <c r="O945" s="159" t="str">
        <f t="shared" si="42"/>
        <v/>
      </c>
      <c r="P945" s="160" t="str">
        <f>IF(M945&lt;&gt;"",IF(M945&gt;='Bitni podaci'!$B$2,IF(M945&lt;'Bitni podaci'!$C$2,1,2),0),"")</f>
        <v/>
      </c>
      <c r="Q945" s="103"/>
      <c r="R945" s="159" t="str">
        <f t="shared" si="43"/>
        <v/>
      </c>
      <c r="S945" s="115"/>
      <c r="T945" s="154" t="str">
        <f>IF(AND(S945&lt;&gt;"",ISNUMBER(S945)),IF(S945&lt;='Bitni podaci'!$B$1,1,0),"")</f>
        <v/>
      </c>
      <c r="U945" s="165" t="str">
        <f t="shared" si="44"/>
        <v/>
      </c>
    </row>
    <row r="946" spans="1:21" ht="21.95" customHeight="1" x14ac:dyDescent="0.2">
      <c r="A946" s="181" t="str">
        <f>IF(B946&lt;&gt;"",ROWS($A$13:A946)-COUNTBLANK($A$13:A945),"")</f>
        <v/>
      </c>
      <c r="B946" s="97"/>
      <c r="C946" s="97"/>
      <c r="D946" s="97"/>
      <c r="E946" s="98"/>
      <c r="F946" s="99"/>
      <c r="G946" s="100"/>
      <c r="H946" s="100"/>
      <c r="I946" s="100"/>
      <c r="J946" s="100"/>
      <c r="K946" s="100"/>
      <c r="L946" s="101"/>
      <c r="M946" s="102"/>
      <c r="N946" s="102"/>
      <c r="O946" s="159" t="str">
        <f t="shared" si="42"/>
        <v/>
      </c>
      <c r="P946" s="160" t="str">
        <f>IF(M946&lt;&gt;"",IF(M946&gt;='Bitni podaci'!$B$2,IF(M946&lt;'Bitni podaci'!$C$2,1,2),0),"")</f>
        <v/>
      </c>
      <c r="Q946" s="103"/>
      <c r="R946" s="159" t="str">
        <f t="shared" si="43"/>
        <v/>
      </c>
      <c r="S946" s="115"/>
      <c r="T946" s="154" t="str">
        <f>IF(AND(S946&lt;&gt;"",ISNUMBER(S946)),IF(S946&lt;='Bitni podaci'!$B$1,1,0),"")</f>
        <v/>
      </c>
      <c r="U946" s="165" t="str">
        <f t="shared" si="44"/>
        <v/>
      </c>
    </row>
    <row r="947" spans="1:21" ht="21.95" customHeight="1" x14ac:dyDescent="0.2">
      <c r="A947" s="181" t="str">
        <f>IF(B947&lt;&gt;"",ROWS($A$13:A947)-COUNTBLANK($A$13:A946),"")</f>
        <v/>
      </c>
      <c r="B947" s="97"/>
      <c r="C947" s="97"/>
      <c r="D947" s="97"/>
      <c r="E947" s="98"/>
      <c r="F947" s="99"/>
      <c r="G947" s="100"/>
      <c r="H947" s="100"/>
      <c r="I947" s="100"/>
      <c r="J947" s="100"/>
      <c r="K947" s="100"/>
      <c r="L947" s="101"/>
      <c r="M947" s="102"/>
      <c r="N947" s="102"/>
      <c r="O947" s="159" t="str">
        <f t="shared" si="42"/>
        <v/>
      </c>
      <c r="P947" s="160" t="str">
        <f>IF(M947&lt;&gt;"",IF(M947&gt;='Bitni podaci'!$B$2,IF(M947&lt;'Bitni podaci'!$C$2,1,2),0),"")</f>
        <v/>
      </c>
      <c r="Q947" s="103"/>
      <c r="R947" s="159" t="str">
        <f t="shared" si="43"/>
        <v/>
      </c>
      <c r="S947" s="115"/>
      <c r="T947" s="154" t="str">
        <f>IF(AND(S947&lt;&gt;"",ISNUMBER(S947)),IF(S947&lt;='Bitni podaci'!$B$1,1,0),"")</f>
        <v/>
      </c>
      <c r="U947" s="165" t="str">
        <f t="shared" si="44"/>
        <v/>
      </c>
    </row>
    <row r="948" spans="1:21" ht="21.95" customHeight="1" x14ac:dyDescent="0.2">
      <c r="A948" s="181" t="str">
        <f>IF(B948&lt;&gt;"",ROWS($A$13:A948)-COUNTBLANK($A$13:A947),"")</f>
        <v/>
      </c>
      <c r="B948" s="97"/>
      <c r="C948" s="97"/>
      <c r="D948" s="97"/>
      <c r="E948" s="98"/>
      <c r="F948" s="99"/>
      <c r="G948" s="100"/>
      <c r="H948" s="100"/>
      <c r="I948" s="100"/>
      <c r="J948" s="100"/>
      <c r="K948" s="100"/>
      <c r="L948" s="101"/>
      <c r="M948" s="102"/>
      <c r="N948" s="102"/>
      <c r="O948" s="159" t="str">
        <f t="shared" si="42"/>
        <v/>
      </c>
      <c r="P948" s="160" t="str">
        <f>IF(M948&lt;&gt;"",IF(M948&gt;='Bitni podaci'!$B$2,IF(M948&lt;'Bitni podaci'!$C$2,1,2),0),"")</f>
        <v/>
      </c>
      <c r="Q948" s="103"/>
      <c r="R948" s="159" t="str">
        <f t="shared" si="43"/>
        <v/>
      </c>
      <c r="S948" s="115"/>
      <c r="T948" s="154" t="str">
        <f>IF(AND(S948&lt;&gt;"",ISNUMBER(S948)),IF(S948&lt;='Bitni podaci'!$B$1,1,0),"")</f>
        <v/>
      </c>
      <c r="U948" s="165" t="str">
        <f t="shared" si="44"/>
        <v/>
      </c>
    </row>
    <row r="949" spans="1:21" ht="21.95" customHeight="1" x14ac:dyDescent="0.2">
      <c r="A949" s="181" t="str">
        <f>IF(B949&lt;&gt;"",ROWS($A$13:A949)-COUNTBLANK($A$13:A948),"")</f>
        <v/>
      </c>
      <c r="B949" s="97"/>
      <c r="C949" s="97"/>
      <c r="D949" s="97"/>
      <c r="E949" s="98"/>
      <c r="F949" s="99"/>
      <c r="G949" s="100"/>
      <c r="H949" s="100"/>
      <c r="I949" s="100"/>
      <c r="J949" s="100"/>
      <c r="K949" s="100"/>
      <c r="L949" s="101"/>
      <c r="M949" s="102"/>
      <c r="N949" s="102"/>
      <c r="O949" s="159" t="str">
        <f t="shared" si="42"/>
        <v/>
      </c>
      <c r="P949" s="160" t="str">
        <f>IF(M949&lt;&gt;"",IF(M949&gt;='Bitni podaci'!$B$2,IF(M949&lt;'Bitni podaci'!$C$2,1,2),0),"")</f>
        <v/>
      </c>
      <c r="Q949" s="103"/>
      <c r="R949" s="159" t="str">
        <f t="shared" si="43"/>
        <v/>
      </c>
      <c r="S949" s="115"/>
      <c r="T949" s="154" t="str">
        <f>IF(AND(S949&lt;&gt;"",ISNUMBER(S949)),IF(S949&lt;='Bitni podaci'!$B$1,1,0),"")</f>
        <v/>
      </c>
      <c r="U949" s="165" t="str">
        <f t="shared" si="44"/>
        <v/>
      </c>
    </row>
    <row r="950" spans="1:21" ht="21.95" customHeight="1" x14ac:dyDescent="0.2">
      <c r="A950" s="181" t="str">
        <f>IF(B950&lt;&gt;"",ROWS($A$13:A950)-COUNTBLANK($A$13:A949),"")</f>
        <v/>
      </c>
      <c r="B950" s="97"/>
      <c r="C950" s="97"/>
      <c r="D950" s="97"/>
      <c r="E950" s="98"/>
      <c r="F950" s="99"/>
      <c r="G950" s="100"/>
      <c r="H950" s="100"/>
      <c r="I950" s="100"/>
      <c r="J950" s="100"/>
      <c r="K950" s="100"/>
      <c r="L950" s="101"/>
      <c r="M950" s="102"/>
      <c r="N950" s="102"/>
      <c r="O950" s="159" t="str">
        <f t="shared" si="42"/>
        <v/>
      </c>
      <c r="P950" s="160" t="str">
        <f>IF(M950&lt;&gt;"",IF(M950&gt;='Bitni podaci'!$B$2,IF(M950&lt;'Bitni podaci'!$C$2,1,2),0),"")</f>
        <v/>
      </c>
      <c r="Q950" s="103"/>
      <c r="R950" s="159" t="str">
        <f t="shared" si="43"/>
        <v/>
      </c>
      <c r="S950" s="115"/>
      <c r="T950" s="154" t="str">
        <f>IF(AND(S950&lt;&gt;"",ISNUMBER(S950)),IF(S950&lt;='Bitni podaci'!$B$1,1,0),"")</f>
        <v/>
      </c>
      <c r="U950" s="165" t="str">
        <f t="shared" si="44"/>
        <v/>
      </c>
    </row>
    <row r="951" spans="1:21" ht="21.95" customHeight="1" x14ac:dyDescent="0.2">
      <c r="A951" s="181" t="str">
        <f>IF(B951&lt;&gt;"",ROWS($A$13:A951)-COUNTBLANK($A$13:A950),"")</f>
        <v/>
      </c>
      <c r="B951" s="97"/>
      <c r="C951" s="97"/>
      <c r="D951" s="97"/>
      <c r="E951" s="98"/>
      <c r="F951" s="99"/>
      <c r="G951" s="100"/>
      <c r="H951" s="100"/>
      <c r="I951" s="100"/>
      <c r="J951" s="100"/>
      <c r="K951" s="100"/>
      <c r="L951" s="101"/>
      <c r="M951" s="102"/>
      <c r="N951" s="102"/>
      <c r="O951" s="159" t="str">
        <f t="shared" si="42"/>
        <v/>
      </c>
      <c r="P951" s="160" t="str">
        <f>IF(M951&lt;&gt;"",IF(M951&gt;='Bitni podaci'!$B$2,IF(M951&lt;'Bitni podaci'!$C$2,1,2),0),"")</f>
        <v/>
      </c>
      <c r="Q951" s="103"/>
      <c r="R951" s="159" t="str">
        <f t="shared" si="43"/>
        <v/>
      </c>
      <c r="S951" s="115"/>
      <c r="T951" s="154" t="str">
        <f>IF(AND(S951&lt;&gt;"",ISNUMBER(S951)),IF(S951&lt;='Bitni podaci'!$B$1,1,0),"")</f>
        <v/>
      </c>
      <c r="U951" s="165" t="str">
        <f t="shared" si="44"/>
        <v/>
      </c>
    </row>
    <row r="952" spans="1:21" ht="21.95" customHeight="1" x14ac:dyDescent="0.2">
      <c r="A952" s="181" t="str">
        <f>IF(B952&lt;&gt;"",ROWS($A$13:A952)-COUNTBLANK($A$13:A951),"")</f>
        <v/>
      </c>
      <c r="B952" s="97"/>
      <c r="C952" s="97"/>
      <c r="D952" s="97"/>
      <c r="E952" s="98"/>
      <c r="F952" s="99"/>
      <c r="G952" s="100"/>
      <c r="H952" s="100"/>
      <c r="I952" s="100"/>
      <c r="J952" s="100"/>
      <c r="K952" s="100"/>
      <c r="L952" s="101"/>
      <c r="M952" s="102"/>
      <c r="N952" s="102"/>
      <c r="O952" s="159" t="str">
        <f t="shared" si="42"/>
        <v/>
      </c>
      <c r="P952" s="160" t="str">
        <f>IF(M952&lt;&gt;"",IF(M952&gt;='Bitni podaci'!$B$2,IF(M952&lt;'Bitni podaci'!$C$2,1,2),0),"")</f>
        <v/>
      </c>
      <c r="Q952" s="103"/>
      <c r="R952" s="159" t="str">
        <f t="shared" si="43"/>
        <v/>
      </c>
      <c r="S952" s="115"/>
      <c r="T952" s="154" t="str">
        <f>IF(AND(S952&lt;&gt;"",ISNUMBER(S952)),IF(S952&lt;='Bitni podaci'!$B$1,1,0),"")</f>
        <v/>
      </c>
      <c r="U952" s="165" t="str">
        <f t="shared" si="44"/>
        <v/>
      </c>
    </row>
    <row r="953" spans="1:21" ht="21.95" customHeight="1" x14ac:dyDescent="0.2">
      <c r="A953" s="181" t="str">
        <f>IF(B953&lt;&gt;"",ROWS($A$13:A953)-COUNTBLANK($A$13:A952),"")</f>
        <v/>
      </c>
      <c r="B953" s="97"/>
      <c r="C953" s="97"/>
      <c r="D953" s="97"/>
      <c r="E953" s="98"/>
      <c r="F953" s="99"/>
      <c r="G953" s="100"/>
      <c r="H953" s="100"/>
      <c r="I953" s="100"/>
      <c r="J953" s="100"/>
      <c r="K953" s="100"/>
      <c r="L953" s="101"/>
      <c r="M953" s="102"/>
      <c r="N953" s="102"/>
      <c r="O953" s="159" t="str">
        <f t="shared" si="42"/>
        <v/>
      </c>
      <c r="P953" s="160" t="str">
        <f>IF(M953&lt;&gt;"",IF(M953&gt;='Bitni podaci'!$B$2,IF(M953&lt;'Bitni podaci'!$C$2,1,2),0),"")</f>
        <v/>
      </c>
      <c r="Q953" s="103"/>
      <c r="R953" s="159" t="str">
        <f t="shared" si="43"/>
        <v/>
      </c>
      <c r="S953" s="115"/>
      <c r="T953" s="154" t="str">
        <f>IF(AND(S953&lt;&gt;"",ISNUMBER(S953)),IF(S953&lt;='Bitni podaci'!$B$1,1,0),"")</f>
        <v/>
      </c>
      <c r="U953" s="165" t="str">
        <f t="shared" si="44"/>
        <v/>
      </c>
    </row>
    <row r="954" spans="1:21" ht="21.95" customHeight="1" x14ac:dyDescent="0.2">
      <c r="A954" s="181" t="str">
        <f>IF(B954&lt;&gt;"",ROWS($A$13:A954)-COUNTBLANK($A$13:A953),"")</f>
        <v/>
      </c>
      <c r="B954" s="97"/>
      <c r="C954" s="97"/>
      <c r="D954" s="97"/>
      <c r="E954" s="98"/>
      <c r="F954" s="99"/>
      <c r="G954" s="100"/>
      <c r="H954" s="100"/>
      <c r="I954" s="100"/>
      <c r="J954" s="100"/>
      <c r="K954" s="100"/>
      <c r="L954" s="101"/>
      <c r="M954" s="102"/>
      <c r="N954" s="102"/>
      <c r="O954" s="159" t="str">
        <f t="shared" si="42"/>
        <v/>
      </c>
      <c r="P954" s="160" t="str">
        <f>IF(M954&lt;&gt;"",IF(M954&gt;='Bitni podaci'!$B$2,IF(M954&lt;'Bitni podaci'!$C$2,1,2),0),"")</f>
        <v/>
      </c>
      <c r="Q954" s="103"/>
      <c r="R954" s="159" t="str">
        <f t="shared" si="43"/>
        <v/>
      </c>
      <c r="S954" s="115"/>
      <c r="T954" s="154" t="str">
        <f>IF(AND(S954&lt;&gt;"",ISNUMBER(S954)),IF(S954&lt;='Bitni podaci'!$B$1,1,0),"")</f>
        <v/>
      </c>
      <c r="U954" s="165" t="str">
        <f t="shared" si="44"/>
        <v/>
      </c>
    </row>
    <row r="955" spans="1:21" ht="21.95" customHeight="1" x14ac:dyDescent="0.2">
      <c r="A955" s="181" t="str">
        <f>IF(B955&lt;&gt;"",ROWS($A$13:A955)-COUNTBLANK($A$13:A954),"")</f>
        <v/>
      </c>
      <c r="B955" s="97"/>
      <c r="C955" s="97"/>
      <c r="D955" s="97"/>
      <c r="E955" s="98"/>
      <c r="F955" s="99"/>
      <c r="G955" s="100"/>
      <c r="H955" s="100"/>
      <c r="I955" s="100"/>
      <c r="J955" s="100"/>
      <c r="K955" s="100"/>
      <c r="L955" s="101"/>
      <c r="M955" s="102"/>
      <c r="N955" s="102"/>
      <c r="O955" s="159" t="str">
        <f t="shared" si="42"/>
        <v/>
      </c>
      <c r="P955" s="160" t="str">
        <f>IF(M955&lt;&gt;"",IF(M955&gt;='Bitni podaci'!$B$2,IF(M955&lt;'Bitni podaci'!$C$2,1,2),0),"")</f>
        <v/>
      </c>
      <c r="Q955" s="103"/>
      <c r="R955" s="159" t="str">
        <f t="shared" si="43"/>
        <v/>
      </c>
      <c r="S955" s="115"/>
      <c r="T955" s="154" t="str">
        <f>IF(AND(S955&lt;&gt;"",ISNUMBER(S955)),IF(S955&lt;='Bitni podaci'!$B$1,1,0),"")</f>
        <v/>
      </c>
      <c r="U955" s="165" t="str">
        <f t="shared" si="44"/>
        <v/>
      </c>
    </row>
    <row r="956" spans="1:21" ht="21.95" customHeight="1" x14ac:dyDescent="0.2">
      <c r="A956" s="181" t="str">
        <f>IF(B956&lt;&gt;"",ROWS($A$13:A956)-COUNTBLANK($A$13:A955),"")</f>
        <v/>
      </c>
      <c r="B956" s="97"/>
      <c r="C956" s="97"/>
      <c r="D956" s="97"/>
      <c r="E956" s="98"/>
      <c r="F956" s="99"/>
      <c r="G956" s="100"/>
      <c r="H956" s="100"/>
      <c r="I956" s="100"/>
      <c r="J956" s="100"/>
      <c r="K956" s="100"/>
      <c r="L956" s="101"/>
      <c r="M956" s="102"/>
      <c r="N956" s="102"/>
      <c r="O956" s="159" t="str">
        <f t="shared" si="42"/>
        <v/>
      </c>
      <c r="P956" s="160" t="str">
        <f>IF(M956&lt;&gt;"",IF(M956&gt;='Bitni podaci'!$B$2,IF(M956&lt;'Bitni podaci'!$C$2,1,2),0),"")</f>
        <v/>
      </c>
      <c r="Q956" s="103"/>
      <c r="R956" s="159" t="str">
        <f t="shared" si="43"/>
        <v/>
      </c>
      <c r="S956" s="115"/>
      <c r="T956" s="154" t="str">
        <f>IF(AND(S956&lt;&gt;"",ISNUMBER(S956)),IF(S956&lt;='Bitni podaci'!$B$1,1,0),"")</f>
        <v/>
      </c>
      <c r="U956" s="165" t="str">
        <f t="shared" si="44"/>
        <v/>
      </c>
    </row>
    <row r="957" spans="1:21" ht="21.95" customHeight="1" x14ac:dyDescent="0.2">
      <c r="A957" s="181" t="str">
        <f>IF(B957&lt;&gt;"",ROWS($A$13:A957)-COUNTBLANK($A$13:A956),"")</f>
        <v/>
      </c>
      <c r="B957" s="97"/>
      <c r="C957" s="97"/>
      <c r="D957" s="97"/>
      <c r="E957" s="98"/>
      <c r="F957" s="99"/>
      <c r="G957" s="100"/>
      <c r="H957" s="100"/>
      <c r="I957" s="100"/>
      <c r="J957" s="100"/>
      <c r="K957" s="100"/>
      <c r="L957" s="101"/>
      <c r="M957" s="102"/>
      <c r="N957" s="102"/>
      <c r="O957" s="159" t="str">
        <f t="shared" si="42"/>
        <v/>
      </c>
      <c r="P957" s="160" t="str">
        <f>IF(M957&lt;&gt;"",IF(M957&gt;='Bitni podaci'!$B$2,IF(M957&lt;'Bitni podaci'!$C$2,1,2),0),"")</f>
        <v/>
      </c>
      <c r="Q957" s="103"/>
      <c r="R957" s="159" t="str">
        <f t="shared" si="43"/>
        <v/>
      </c>
      <c r="S957" s="115"/>
      <c r="T957" s="154" t="str">
        <f>IF(AND(S957&lt;&gt;"",ISNUMBER(S957)),IF(S957&lt;='Bitni podaci'!$B$1,1,0),"")</f>
        <v/>
      </c>
      <c r="U957" s="165" t="str">
        <f t="shared" si="44"/>
        <v/>
      </c>
    </row>
    <row r="958" spans="1:21" ht="21.95" customHeight="1" x14ac:dyDescent="0.2">
      <c r="A958" s="181" t="str">
        <f>IF(B958&lt;&gt;"",ROWS($A$13:A958)-COUNTBLANK($A$13:A957),"")</f>
        <v/>
      </c>
      <c r="B958" s="97"/>
      <c r="C958" s="97"/>
      <c r="D958" s="97"/>
      <c r="E958" s="98"/>
      <c r="F958" s="99"/>
      <c r="G958" s="100"/>
      <c r="H958" s="100"/>
      <c r="I958" s="100"/>
      <c r="J958" s="100"/>
      <c r="K958" s="100"/>
      <c r="L958" s="101"/>
      <c r="M958" s="102"/>
      <c r="N958" s="102"/>
      <c r="O958" s="159" t="str">
        <f t="shared" si="42"/>
        <v/>
      </c>
      <c r="P958" s="160" t="str">
        <f>IF(M958&lt;&gt;"",IF(M958&gt;='Bitni podaci'!$B$2,IF(M958&lt;'Bitni podaci'!$C$2,1,2),0),"")</f>
        <v/>
      </c>
      <c r="Q958" s="103"/>
      <c r="R958" s="159" t="str">
        <f t="shared" si="43"/>
        <v/>
      </c>
      <c r="S958" s="115"/>
      <c r="T958" s="154" t="str">
        <f>IF(AND(S958&lt;&gt;"",ISNUMBER(S958)),IF(S958&lt;='Bitni podaci'!$B$1,1,0),"")</f>
        <v/>
      </c>
      <c r="U958" s="165" t="str">
        <f t="shared" si="44"/>
        <v/>
      </c>
    </row>
    <row r="959" spans="1:21" ht="21.95" customHeight="1" x14ac:dyDescent="0.2">
      <c r="A959" s="181" t="str">
        <f>IF(B959&lt;&gt;"",ROWS($A$13:A959)-COUNTBLANK($A$13:A958),"")</f>
        <v/>
      </c>
      <c r="B959" s="97"/>
      <c r="C959" s="97"/>
      <c r="D959" s="97"/>
      <c r="E959" s="98"/>
      <c r="F959" s="99"/>
      <c r="G959" s="100"/>
      <c r="H959" s="100"/>
      <c r="I959" s="100"/>
      <c r="J959" s="100"/>
      <c r="K959" s="100"/>
      <c r="L959" s="101"/>
      <c r="M959" s="102"/>
      <c r="N959" s="102"/>
      <c r="O959" s="159" t="str">
        <f t="shared" si="42"/>
        <v/>
      </c>
      <c r="P959" s="160" t="str">
        <f>IF(M959&lt;&gt;"",IF(M959&gt;='Bitni podaci'!$B$2,IF(M959&lt;'Bitni podaci'!$C$2,1,2),0),"")</f>
        <v/>
      </c>
      <c r="Q959" s="103"/>
      <c r="R959" s="159" t="str">
        <f t="shared" si="43"/>
        <v/>
      </c>
      <c r="S959" s="115"/>
      <c r="T959" s="154" t="str">
        <f>IF(AND(S959&lt;&gt;"",ISNUMBER(S959)),IF(S959&lt;='Bitni podaci'!$B$1,1,0),"")</f>
        <v/>
      </c>
      <c r="U959" s="165" t="str">
        <f t="shared" si="44"/>
        <v/>
      </c>
    </row>
    <row r="960" spans="1:21" ht="21.95" customHeight="1" x14ac:dyDescent="0.2">
      <c r="A960" s="181" t="str">
        <f>IF(B960&lt;&gt;"",ROWS($A$13:A960)-COUNTBLANK($A$13:A959),"")</f>
        <v/>
      </c>
      <c r="B960" s="97"/>
      <c r="C960" s="97"/>
      <c r="D960" s="97"/>
      <c r="E960" s="98"/>
      <c r="F960" s="99"/>
      <c r="G960" s="100"/>
      <c r="H960" s="100"/>
      <c r="I960" s="100"/>
      <c r="J960" s="100"/>
      <c r="K960" s="100"/>
      <c r="L960" s="101"/>
      <c r="M960" s="102"/>
      <c r="N960" s="102"/>
      <c r="O960" s="159" t="str">
        <f t="shared" si="42"/>
        <v/>
      </c>
      <c r="P960" s="160" t="str">
        <f>IF(M960&lt;&gt;"",IF(M960&gt;='Bitni podaci'!$B$2,IF(M960&lt;'Bitni podaci'!$C$2,1,2),0),"")</f>
        <v/>
      </c>
      <c r="Q960" s="103"/>
      <c r="R960" s="159" t="str">
        <f t="shared" si="43"/>
        <v/>
      </c>
      <c r="S960" s="115"/>
      <c r="T960" s="154" t="str">
        <f>IF(AND(S960&lt;&gt;"",ISNUMBER(S960)),IF(S960&lt;='Bitni podaci'!$B$1,1,0),"")</f>
        <v/>
      </c>
      <c r="U960" s="165" t="str">
        <f t="shared" si="44"/>
        <v/>
      </c>
    </row>
    <row r="961" spans="1:21" ht="21.95" customHeight="1" x14ac:dyDescent="0.2">
      <c r="A961" s="181" t="str">
        <f>IF(B961&lt;&gt;"",ROWS($A$13:A961)-COUNTBLANK($A$13:A960),"")</f>
        <v/>
      </c>
      <c r="B961" s="97"/>
      <c r="C961" s="97"/>
      <c r="D961" s="97"/>
      <c r="E961" s="98"/>
      <c r="F961" s="99"/>
      <c r="G961" s="100"/>
      <c r="H961" s="100"/>
      <c r="I961" s="100"/>
      <c r="J961" s="100"/>
      <c r="K961" s="100"/>
      <c r="L961" s="101"/>
      <c r="M961" s="102"/>
      <c r="N961" s="102"/>
      <c r="O961" s="159" t="str">
        <f t="shared" si="42"/>
        <v/>
      </c>
      <c r="P961" s="160" t="str">
        <f>IF(M961&lt;&gt;"",IF(M961&gt;='Bitni podaci'!$B$2,IF(M961&lt;'Bitni podaci'!$C$2,1,2),0),"")</f>
        <v/>
      </c>
      <c r="Q961" s="103"/>
      <c r="R961" s="159" t="str">
        <f t="shared" si="43"/>
        <v/>
      </c>
      <c r="S961" s="115"/>
      <c r="T961" s="154" t="str">
        <f>IF(AND(S961&lt;&gt;"",ISNUMBER(S961)),IF(S961&lt;='Bitni podaci'!$B$1,1,0),"")</f>
        <v/>
      </c>
      <c r="U961" s="165" t="str">
        <f t="shared" si="44"/>
        <v/>
      </c>
    </row>
    <row r="962" spans="1:21" ht="21.95" customHeight="1" x14ac:dyDescent="0.2">
      <c r="A962" s="181" t="str">
        <f>IF(B962&lt;&gt;"",ROWS($A$13:A962)-COUNTBLANK($A$13:A961),"")</f>
        <v/>
      </c>
      <c r="B962" s="97"/>
      <c r="C962" s="97"/>
      <c r="D962" s="97"/>
      <c r="E962" s="98"/>
      <c r="F962" s="99"/>
      <c r="G962" s="100"/>
      <c r="H962" s="100"/>
      <c r="I962" s="100"/>
      <c r="J962" s="100"/>
      <c r="K962" s="100"/>
      <c r="L962" s="101"/>
      <c r="M962" s="102"/>
      <c r="N962" s="102"/>
      <c r="O962" s="159" t="str">
        <f t="shared" si="42"/>
        <v/>
      </c>
      <c r="P962" s="160" t="str">
        <f>IF(M962&lt;&gt;"",IF(M962&gt;='Bitni podaci'!$B$2,IF(M962&lt;'Bitni podaci'!$C$2,1,2),0),"")</f>
        <v/>
      </c>
      <c r="Q962" s="103"/>
      <c r="R962" s="159" t="str">
        <f t="shared" si="43"/>
        <v/>
      </c>
      <c r="S962" s="115"/>
      <c r="T962" s="154" t="str">
        <f>IF(AND(S962&lt;&gt;"",ISNUMBER(S962)),IF(S962&lt;='Bitni podaci'!$B$1,1,0),"")</f>
        <v/>
      </c>
      <c r="U962" s="165" t="str">
        <f t="shared" si="44"/>
        <v/>
      </c>
    </row>
    <row r="963" spans="1:21" ht="21.95" customHeight="1" x14ac:dyDescent="0.2">
      <c r="A963" s="181" t="str">
        <f>IF(B963&lt;&gt;"",ROWS($A$13:A963)-COUNTBLANK($A$13:A962),"")</f>
        <v/>
      </c>
      <c r="B963" s="97"/>
      <c r="C963" s="97"/>
      <c r="D963" s="97"/>
      <c r="E963" s="98"/>
      <c r="F963" s="99"/>
      <c r="G963" s="100"/>
      <c r="H963" s="100"/>
      <c r="I963" s="100"/>
      <c r="J963" s="100"/>
      <c r="K963" s="100"/>
      <c r="L963" s="101"/>
      <c r="M963" s="102"/>
      <c r="N963" s="102"/>
      <c r="O963" s="159" t="str">
        <f t="shared" si="42"/>
        <v/>
      </c>
      <c r="P963" s="160" t="str">
        <f>IF(M963&lt;&gt;"",IF(M963&gt;='Bitni podaci'!$B$2,IF(M963&lt;'Bitni podaci'!$C$2,1,2),0),"")</f>
        <v/>
      </c>
      <c r="Q963" s="103"/>
      <c r="R963" s="159" t="str">
        <f t="shared" si="43"/>
        <v/>
      </c>
      <c r="S963" s="115"/>
      <c r="T963" s="154" t="str">
        <f>IF(AND(S963&lt;&gt;"",ISNUMBER(S963)),IF(S963&lt;='Bitni podaci'!$B$1,1,0),"")</f>
        <v/>
      </c>
      <c r="U963" s="165" t="str">
        <f t="shared" si="44"/>
        <v/>
      </c>
    </row>
    <row r="964" spans="1:21" ht="21.95" customHeight="1" x14ac:dyDescent="0.2">
      <c r="A964" s="181" t="str">
        <f>IF(B964&lt;&gt;"",ROWS($A$13:A964)-COUNTBLANK($A$13:A963),"")</f>
        <v/>
      </c>
      <c r="B964" s="97"/>
      <c r="C964" s="97"/>
      <c r="D964" s="97"/>
      <c r="E964" s="98"/>
      <c r="F964" s="99"/>
      <c r="G964" s="100"/>
      <c r="H964" s="100"/>
      <c r="I964" s="100"/>
      <c r="J964" s="100"/>
      <c r="K964" s="100"/>
      <c r="L964" s="101"/>
      <c r="M964" s="102"/>
      <c r="N964" s="102"/>
      <c r="O964" s="159" t="str">
        <f t="shared" si="42"/>
        <v/>
      </c>
      <c r="P964" s="160" t="str">
        <f>IF(M964&lt;&gt;"",IF(M964&gt;='Bitni podaci'!$B$2,IF(M964&lt;'Bitni podaci'!$C$2,1,2),0),"")</f>
        <v/>
      </c>
      <c r="Q964" s="103"/>
      <c r="R964" s="159" t="str">
        <f t="shared" si="43"/>
        <v/>
      </c>
      <c r="S964" s="115"/>
      <c r="T964" s="154" t="str">
        <f>IF(AND(S964&lt;&gt;"",ISNUMBER(S964)),IF(S964&lt;='Bitni podaci'!$B$1,1,0),"")</f>
        <v/>
      </c>
      <c r="U964" s="165" t="str">
        <f t="shared" si="44"/>
        <v/>
      </c>
    </row>
    <row r="965" spans="1:21" ht="21.95" customHeight="1" x14ac:dyDescent="0.2">
      <c r="A965" s="181" t="str">
        <f>IF(B965&lt;&gt;"",ROWS($A$13:A965)-COUNTBLANK($A$13:A964),"")</f>
        <v/>
      </c>
      <c r="B965" s="97"/>
      <c r="C965" s="97"/>
      <c r="D965" s="97"/>
      <c r="E965" s="98"/>
      <c r="F965" s="99"/>
      <c r="G965" s="100"/>
      <c r="H965" s="100"/>
      <c r="I965" s="100"/>
      <c r="J965" s="100"/>
      <c r="K965" s="100"/>
      <c r="L965" s="101"/>
      <c r="M965" s="102"/>
      <c r="N965" s="102"/>
      <c r="O965" s="159" t="str">
        <f t="shared" si="42"/>
        <v/>
      </c>
      <c r="P965" s="160" t="str">
        <f>IF(M965&lt;&gt;"",IF(M965&gt;='Bitni podaci'!$B$2,IF(M965&lt;'Bitni podaci'!$C$2,1,2),0),"")</f>
        <v/>
      </c>
      <c r="Q965" s="103"/>
      <c r="R965" s="159" t="str">
        <f t="shared" si="43"/>
        <v/>
      </c>
      <c r="S965" s="115"/>
      <c r="T965" s="154" t="str">
        <f>IF(AND(S965&lt;&gt;"",ISNUMBER(S965)),IF(S965&lt;='Bitni podaci'!$B$1,1,0),"")</f>
        <v/>
      </c>
      <c r="U965" s="165" t="str">
        <f t="shared" si="44"/>
        <v/>
      </c>
    </row>
    <row r="966" spans="1:21" ht="21.95" customHeight="1" x14ac:dyDescent="0.2">
      <c r="A966" s="181" t="str">
        <f>IF(B966&lt;&gt;"",ROWS($A$13:A966)-COUNTBLANK($A$13:A965),"")</f>
        <v/>
      </c>
      <c r="B966" s="97"/>
      <c r="C966" s="97"/>
      <c r="D966" s="97"/>
      <c r="E966" s="98"/>
      <c r="F966" s="99"/>
      <c r="G966" s="100"/>
      <c r="H966" s="100"/>
      <c r="I966" s="100"/>
      <c r="J966" s="100"/>
      <c r="K966" s="100"/>
      <c r="L966" s="101"/>
      <c r="M966" s="102"/>
      <c r="N966" s="102"/>
      <c r="O966" s="159" t="str">
        <f t="shared" si="42"/>
        <v/>
      </c>
      <c r="P966" s="160" t="str">
        <f>IF(M966&lt;&gt;"",IF(M966&gt;='Bitni podaci'!$B$2,IF(M966&lt;'Bitni podaci'!$C$2,1,2),0),"")</f>
        <v/>
      </c>
      <c r="Q966" s="103"/>
      <c r="R966" s="159" t="str">
        <f t="shared" si="43"/>
        <v/>
      </c>
      <c r="S966" s="115"/>
      <c r="T966" s="154" t="str">
        <f>IF(AND(S966&lt;&gt;"",ISNUMBER(S966)),IF(S966&lt;='Bitni podaci'!$B$1,1,0),"")</f>
        <v/>
      </c>
      <c r="U966" s="165" t="str">
        <f t="shared" si="44"/>
        <v/>
      </c>
    </row>
    <row r="967" spans="1:21" ht="21.95" customHeight="1" x14ac:dyDescent="0.2">
      <c r="A967" s="181" t="str">
        <f>IF(B967&lt;&gt;"",ROWS($A$13:A967)-COUNTBLANK($A$13:A966),"")</f>
        <v/>
      </c>
      <c r="B967" s="97"/>
      <c r="C967" s="97"/>
      <c r="D967" s="97"/>
      <c r="E967" s="98"/>
      <c r="F967" s="99"/>
      <c r="G967" s="100"/>
      <c r="H967" s="100"/>
      <c r="I967" s="100"/>
      <c r="J967" s="100"/>
      <c r="K967" s="100"/>
      <c r="L967" s="101"/>
      <c r="M967" s="102"/>
      <c r="N967" s="102"/>
      <c r="O967" s="159" t="str">
        <f t="shared" si="42"/>
        <v/>
      </c>
      <c r="P967" s="160" t="str">
        <f>IF(M967&lt;&gt;"",IF(M967&gt;='Bitni podaci'!$B$2,IF(M967&lt;'Bitni podaci'!$C$2,1,2),0),"")</f>
        <v/>
      </c>
      <c r="Q967" s="103"/>
      <c r="R967" s="159" t="str">
        <f t="shared" si="43"/>
        <v/>
      </c>
      <c r="S967" s="115"/>
      <c r="T967" s="154" t="str">
        <f>IF(AND(S967&lt;&gt;"",ISNUMBER(S967)),IF(S967&lt;='Bitni podaci'!$B$1,1,0),"")</f>
        <v/>
      </c>
      <c r="U967" s="165" t="str">
        <f t="shared" si="44"/>
        <v/>
      </c>
    </row>
    <row r="968" spans="1:21" ht="21.95" customHeight="1" x14ac:dyDescent="0.2">
      <c r="A968" s="181" t="str">
        <f>IF(B968&lt;&gt;"",ROWS($A$13:A968)-COUNTBLANK($A$13:A967),"")</f>
        <v/>
      </c>
      <c r="B968" s="97"/>
      <c r="C968" s="97"/>
      <c r="D968" s="97"/>
      <c r="E968" s="98"/>
      <c r="F968" s="99"/>
      <c r="G968" s="100"/>
      <c r="H968" s="100"/>
      <c r="I968" s="100"/>
      <c r="J968" s="100"/>
      <c r="K968" s="100"/>
      <c r="L968" s="101"/>
      <c r="M968" s="102"/>
      <c r="N968" s="102"/>
      <c r="O968" s="159" t="str">
        <f t="shared" si="42"/>
        <v/>
      </c>
      <c r="P968" s="160" t="str">
        <f>IF(M968&lt;&gt;"",IF(M968&gt;='Bitni podaci'!$B$2,IF(M968&lt;'Bitni podaci'!$C$2,1,2),0),"")</f>
        <v/>
      </c>
      <c r="Q968" s="103"/>
      <c r="R968" s="159" t="str">
        <f t="shared" si="43"/>
        <v/>
      </c>
      <c r="S968" s="115"/>
      <c r="T968" s="154" t="str">
        <f>IF(AND(S968&lt;&gt;"",ISNUMBER(S968)),IF(S968&lt;='Bitni podaci'!$B$1,1,0),"")</f>
        <v/>
      </c>
      <c r="U968" s="165" t="str">
        <f t="shared" si="44"/>
        <v/>
      </c>
    </row>
    <row r="969" spans="1:21" ht="21.95" customHeight="1" x14ac:dyDescent="0.2">
      <c r="A969" s="181" t="str">
        <f>IF(B969&lt;&gt;"",ROWS($A$13:A969)-COUNTBLANK($A$13:A968),"")</f>
        <v/>
      </c>
      <c r="B969" s="97"/>
      <c r="C969" s="97"/>
      <c r="D969" s="97"/>
      <c r="E969" s="98"/>
      <c r="F969" s="99"/>
      <c r="G969" s="100"/>
      <c r="H969" s="100"/>
      <c r="I969" s="100"/>
      <c r="J969" s="100"/>
      <c r="K969" s="100"/>
      <c r="L969" s="101"/>
      <c r="M969" s="102"/>
      <c r="N969" s="102"/>
      <c r="O969" s="159" t="str">
        <f t="shared" si="42"/>
        <v/>
      </c>
      <c r="P969" s="160" t="str">
        <f>IF(M969&lt;&gt;"",IF(M969&gt;='Bitni podaci'!$B$2,IF(M969&lt;'Bitni podaci'!$C$2,1,2),0),"")</f>
        <v/>
      </c>
      <c r="Q969" s="103"/>
      <c r="R969" s="159" t="str">
        <f t="shared" si="43"/>
        <v/>
      </c>
      <c r="S969" s="115"/>
      <c r="T969" s="154" t="str">
        <f>IF(AND(S969&lt;&gt;"",ISNUMBER(S969)),IF(S969&lt;='Bitni podaci'!$B$1,1,0),"")</f>
        <v/>
      </c>
      <c r="U969" s="165" t="str">
        <f t="shared" si="44"/>
        <v/>
      </c>
    </row>
    <row r="970" spans="1:21" ht="21.95" customHeight="1" x14ac:dyDescent="0.2">
      <c r="A970" s="181" t="str">
        <f>IF(B970&lt;&gt;"",ROWS($A$13:A970)-COUNTBLANK($A$13:A969),"")</f>
        <v/>
      </c>
      <c r="B970" s="97"/>
      <c r="C970" s="97"/>
      <c r="D970" s="97"/>
      <c r="E970" s="98"/>
      <c r="F970" s="99"/>
      <c r="G970" s="100"/>
      <c r="H970" s="100"/>
      <c r="I970" s="100"/>
      <c r="J970" s="100"/>
      <c r="K970" s="100"/>
      <c r="L970" s="101"/>
      <c r="M970" s="102"/>
      <c r="N970" s="102"/>
      <c r="O970" s="159" t="str">
        <f t="shared" si="42"/>
        <v/>
      </c>
      <c r="P970" s="160" t="str">
        <f>IF(M970&lt;&gt;"",IF(M970&gt;='Bitni podaci'!$B$2,IF(M970&lt;'Bitni podaci'!$C$2,1,2),0),"")</f>
        <v/>
      </c>
      <c r="Q970" s="103"/>
      <c r="R970" s="159" t="str">
        <f t="shared" si="43"/>
        <v/>
      </c>
      <c r="S970" s="115"/>
      <c r="T970" s="154" t="str">
        <f>IF(AND(S970&lt;&gt;"",ISNUMBER(S970)),IF(S970&lt;='Bitni podaci'!$B$1,1,0),"")</f>
        <v/>
      </c>
      <c r="U970" s="165" t="str">
        <f t="shared" si="44"/>
        <v/>
      </c>
    </row>
    <row r="971" spans="1:21" ht="21.95" customHeight="1" x14ac:dyDescent="0.2">
      <c r="A971" s="181" t="str">
        <f>IF(B971&lt;&gt;"",ROWS($A$13:A971)-COUNTBLANK($A$13:A970),"")</f>
        <v/>
      </c>
      <c r="B971" s="97"/>
      <c r="C971" s="97"/>
      <c r="D971" s="97"/>
      <c r="E971" s="98"/>
      <c r="F971" s="99"/>
      <c r="G971" s="100"/>
      <c r="H971" s="100"/>
      <c r="I971" s="100"/>
      <c r="J971" s="100"/>
      <c r="K971" s="100"/>
      <c r="L971" s="101"/>
      <c r="M971" s="102"/>
      <c r="N971" s="102"/>
      <c r="O971" s="159" t="str">
        <f t="shared" si="42"/>
        <v/>
      </c>
      <c r="P971" s="160" t="str">
        <f>IF(M971&lt;&gt;"",IF(M971&gt;='Bitni podaci'!$B$2,IF(M971&lt;'Bitni podaci'!$C$2,1,2),0),"")</f>
        <v/>
      </c>
      <c r="Q971" s="103"/>
      <c r="R971" s="159" t="str">
        <f t="shared" si="43"/>
        <v/>
      </c>
      <c r="S971" s="115"/>
      <c r="T971" s="154" t="str">
        <f>IF(AND(S971&lt;&gt;"",ISNUMBER(S971)),IF(S971&lt;='Bitni podaci'!$B$1,1,0),"")</f>
        <v/>
      </c>
      <c r="U971" s="165" t="str">
        <f t="shared" si="44"/>
        <v/>
      </c>
    </row>
    <row r="972" spans="1:21" ht="21.95" customHeight="1" x14ac:dyDescent="0.2">
      <c r="A972" s="181" t="str">
        <f>IF(B972&lt;&gt;"",ROWS($A$13:A972)-COUNTBLANK($A$13:A971),"")</f>
        <v/>
      </c>
      <c r="B972" s="97"/>
      <c r="C972" s="97"/>
      <c r="D972" s="97"/>
      <c r="E972" s="98"/>
      <c r="F972" s="99"/>
      <c r="G972" s="100"/>
      <c r="H972" s="100"/>
      <c r="I972" s="100"/>
      <c r="J972" s="100"/>
      <c r="K972" s="100"/>
      <c r="L972" s="101"/>
      <c r="M972" s="102"/>
      <c r="N972" s="102"/>
      <c r="O972" s="159" t="str">
        <f t="shared" si="42"/>
        <v/>
      </c>
      <c r="P972" s="160" t="str">
        <f>IF(M972&lt;&gt;"",IF(M972&gt;='Bitni podaci'!$B$2,IF(M972&lt;'Bitni podaci'!$C$2,1,2),0),"")</f>
        <v/>
      </c>
      <c r="Q972" s="103"/>
      <c r="R972" s="159" t="str">
        <f t="shared" si="43"/>
        <v/>
      </c>
      <c r="S972" s="115"/>
      <c r="T972" s="154" t="str">
        <f>IF(AND(S972&lt;&gt;"",ISNUMBER(S972)),IF(S972&lt;='Bitni podaci'!$B$1,1,0),"")</f>
        <v/>
      </c>
      <c r="U972" s="165" t="str">
        <f t="shared" si="44"/>
        <v/>
      </c>
    </row>
    <row r="973" spans="1:21" ht="21.95" customHeight="1" x14ac:dyDescent="0.2">
      <c r="A973" s="181" t="str">
        <f>IF(B973&lt;&gt;"",ROWS($A$13:A973)-COUNTBLANK($A$13:A972),"")</f>
        <v/>
      </c>
      <c r="B973" s="97"/>
      <c r="C973" s="97"/>
      <c r="D973" s="97"/>
      <c r="E973" s="98"/>
      <c r="F973" s="99"/>
      <c r="G973" s="100"/>
      <c r="H973" s="100"/>
      <c r="I973" s="100"/>
      <c r="J973" s="100"/>
      <c r="K973" s="100"/>
      <c r="L973" s="101"/>
      <c r="M973" s="102"/>
      <c r="N973" s="102"/>
      <c r="O973" s="159" t="str">
        <f t="shared" si="42"/>
        <v/>
      </c>
      <c r="P973" s="160" t="str">
        <f>IF(M973&lt;&gt;"",IF(M973&gt;='Bitni podaci'!$B$2,IF(M973&lt;'Bitni podaci'!$C$2,1,2),0),"")</f>
        <v/>
      </c>
      <c r="Q973" s="103"/>
      <c r="R973" s="159" t="str">
        <f t="shared" si="43"/>
        <v/>
      </c>
      <c r="S973" s="115"/>
      <c r="T973" s="154" t="str">
        <f>IF(AND(S973&lt;&gt;"",ISNUMBER(S973)),IF(S973&lt;='Bitni podaci'!$B$1,1,0),"")</f>
        <v/>
      </c>
      <c r="U973" s="165" t="str">
        <f t="shared" si="44"/>
        <v/>
      </c>
    </row>
    <row r="974" spans="1:21" ht="21.95" customHeight="1" x14ac:dyDescent="0.2">
      <c r="A974" s="181" t="str">
        <f>IF(B974&lt;&gt;"",ROWS($A$13:A974)-COUNTBLANK($A$13:A973),"")</f>
        <v/>
      </c>
      <c r="B974" s="97"/>
      <c r="C974" s="97"/>
      <c r="D974" s="97"/>
      <c r="E974" s="98"/>
      <c r="F974" s="99"/>
      <c r="G974" s="100"/>
      <c r="H974" s="100"/>
      <c r="I974" s="100"/>
      <c r="J974" s="100"/>
      <c r="K974" s="100"/>
      <c r="L974" s="101"/>
      <c r="M974" s="102"/>
      <c r="N974" s="102"/>
      <c r="O974" s="159" t="str">
        <f t="shared" ref="O974:O1011" si="45">IF(AND(M974&lt;&gt;"",AND(ISNUMBER(N974),N974&lt;&gt;"")),IF(M974/N974&gt;60,60,M974/N974),"")</f>
        <v/>
      </c>
      <c r="P974" s="160" t="str">
        <f>IF(M974&lt;&gt;"",IF(M974&gt;='Bitni podaci'!$B$2,IF(M974&lt;'Bitni podaci'!$C$2,1,2),0),"")</f>
        <v/>
      </c>
      <c r="Q974" s="103"/>
      <c r="R974" s="159" t="str">
        <f t="shared" ref="R974:R1011" si="46">IF(AND(Q974&lt;&gt;"",O974&lt;&gt;"",P974&lt;&gt;""),Q974*5+O974*0.8+P974,"")</f>
        <v/>
      </c>
      <c r="S974" s="115"/>
      <c r="T974" s="154" t="str">
        <f>IF(AND(S974&lt;&gt;"",ISNUMBER(S974)),IF(S974&lt;='Bitni podaci'!$B$1,1,0),"")</f>
        <v/>
      </c>
      <c r="U974" s="165" t="str">
        <f t="shared" ref="U974:U1011" si="47">IF(AND(ISNUMBER(R974),ISNUMBER(T974)),R974+T974,"")</f>
        <v/>
      </c>
    </row>
    <row r="975" spans="1:21" ht="21.95" customHeight="1" x14ac:dyDescent="0.2">
      <c r="A975" s="181" t="str">
        <f>IF(B975&lt;&gt;"",ROWS($A$13:A975)-COUNTBLANK($A$13:A974),"")</f>
        <v/>
      </c>
      <c r="B975" s="97"/>
      <c r="C975" s="97"/>
      <c r="D975" s="97"/>
      <c r="E975" s="98"/>
      <c r="F975" s="99"/>
      <c r="G975" s="100"/>
      <c r="H975" s="100"/>
      <c r="I975" s="100"/>
      <c r="J975" s="100"/>
      <c r="K975" s="100"/>
      <c r="L975" s="101"/>
      <c r="M975" s="102"/>
      <c r="N975" s="102"/>
      <c r="O975" s="159" t="str">
        <f t="shared" si="45"/>
        <v/>
      </c>
      <c r="P975" s="160" t="str">
        <f>IF(M975&lt;&gt;"",IF(M975&gt;='Bitni podaci'!$B$2,IF(M975&lt;'Bitni podaci'!$C$2,1,2),0),"")</f>
        <v/>
      </c>
      <c r="Q975" s="103"/>
      <c r="R975" s="159" t="str">
        <f t="shared" si="46"/>
        <v/>
      </c>
      <c r="S975" s="115"/>
      <c r="T975" s="154" t="str">
        <f>IF(AND(S975&lt;&gt;"",ISNUMBER(S975)),IF(S975&lt;='Bitni podaci'!$B$1,1,0),"")</f>
        <v/>
      </c>
      <c r="U975" s="165" t="str">
        <f t="shared" si="47"/>
        <v/>
      </c>
    </row>
    <row r="976" spans="1:21" ht="21.95" customHeight="1" x14ac:dyDescent="0.2">
      <c r="A976" s="181" t="str">
        <f>IF(B976&lt;&gt;"",ROWS($A$13:A976)-COUNTBLANK($A$13:A975),"")</f>
        <v/>
      </c>
      <c r="B976" s="97"/>
      <c r="C976" s="97"/>
      <c r="D976" s="97"/>
      <c r="E976" s="98"/>
      <c r="F976" s="99"/>
      <c r="G976" s="100"/>
      <c r="H976" s="100"/>
      <c r="I976" s="100"/>
      <c r="J976" s="100"/>
      <c r="K976" s="100"/>
      <c r="L976" s="101"/>
      <c r="M976" s="102"/>
      <c r="N976" s="102"/>
      <c r="O976" s="159" t="str">
        <f t="shared" si="45"/>
        <v/>
      </c>
      <c r="P976" s="160" t="str">
        <f>IF(M976&lt;&gt;"",IF(M976&gt;='Bitni podaci'!$B$2,IF(M976&lt;'Bitni podaci'!$C$2,1,2),0),"")</f>
        <v/>
      </c>
      <c r="Q976" s="103"/>
      <c r="R976" s="159" t="str">
        <f t="shared" si="46"/>
        <v/>
      </c>
      <c r="S976" s="115"/>
      <c r="T976" s="154" t="str">
        <f>IF(AND(S976&lt;&gt;"",ISNUMBER(S976)),IF(S976&lt;='Bitni podaci'!$B$1,1,0),"")</f>
        <v/>
      </c>
      <c r="U976" s="165" t="str">
        <f t="shared" si="47"/>
        <v/>
      </c>
    </row>
    <row r="977" spans="1:21" ht="21.95" customHeight="1" x14ac:dyDescent="0.2">
      <c r="A977" s="181" t="str">
        <f>IF(B977&lt;&gt;"",ROWS($A$13:A977)-COUNTBLANK($A$13:A976),"")</f>
        <v/>
      </c>
      <c r="B977" s="97"/>
      <c r="C977" s="97"/>
      <c r="D977" s="97"/>
      <c r="E977" s="98"/>
      <c r="F977" s="99"/>
      <c r="G977" s="100"/>
      <c r="H977" s="100"/>
      <c r="I977" s="100"/>
      <c r="J977" s="100"/>
      <c r="K977" s="100"/>
      <c r="L977" s="101"/>
      <c r="M977" s="102"/>
      <c r="N977" s="102"/>
      <c r="O977" s="159" t="str">
        <f t="shared" si="45"/>
        <v/>
      </c>
      <c r="P977" s="160" t="str">
        <f>IF(M977&lt;&gt;"",IF(M977&gt;='Bitni podaci'!$B$2,IF(M977&lt;'Bitni podaci'!$C$2,1,2),0),"")</f>
        <v/>
      </c>
      <c r="Q977" s="103"/>
      <c r="R977" s="159" t="str">
        <f t="shared" si="46"/>
        <v/>
      </c>
      <c r="S977" s="115"/>
      <c r="T977" s="154" t="str">
        <f>IF(AND(S977&lt;&gt;"",ISNUMBER(S977)),IF(S977&lt;='Bitni podaci'!$B$1,1,0),"")</f>
        <v/>
      </c>
      <c r="U977" s="165" t="str">
        <f t="shared" si="47"/>
        <v/>
      </c>
    </row>
    <row r="978" spans="1:21" ht="21.95" customHeight="1" x14ac:dyDescent="0.2">
      <c r="A978" s="181" t="str">
        <f>IF(B978&lt;&gt;"",ROWS($A$13:A978)-COUNTBLANK($A$13:A977),"")</f>
        <v/>
      </c>
      <c r="B978" s="97"/>
      <c r="C978" s="97"/>
      <c r="D978" s="97"/>
      <c r="E978" s="98"/>
      <c r="F978" s="99"/>
      <c r="G978" s="100"/>
      <c r="H978" s="100"/>
      <c r="I978" s="100"/>
      <c r="J978" s="100"/>
      <c r="K978" s="100"/>
      <c r="L978" s="101"/>
      <c r="M978" s="102"/>
      <c r="N978" s="102"/>
      <c r="O978" s="159" t="str">
        <f t="shared" si="45"/>
        <v/>
      </c>
      <c r="P978" s="160" t="str">
        <f>IF(M978&lt;&gt;"",IF(M978&gt;='Bitni podaci'!$B$2,IF(M978&lt;'Bitni podaci'!$C$2,1,2),0),"")</f>
        <v/>
      </c>
      <c r="Q978" s="103"/>
      <c r="R978" s="159" t="str">
        <f t="shared" si="46"/>
        <v/>
      </c>
      <c r="S978" s="115"/>
      <c r="T978" s="154" t="str">
        <f>IF(AND(S978&lt;&gt;"",ISNUMBER(S978)),IF(S978&lt;='Bitni podaci'!$B$1,1,0),"")</f>
        <v/>
      </c>
      <c r="U978" s="165" t="str">
        <f t="shared" si="47"/>
        <v/>
      </c>
    </row>
    <row r="979" spans="1:21" ht="21.95" customHeight="1" x14ac:dyDescent="0.2">
      <c r="A979" s="181" t="str">
        <f>IF(B979&lt;&gt;"",ROWS($A$13:A979)-COUNTBLANK($A$13:A978),"")</f>
        <v/>
      </c>
      <c r="B979" s="97"/>
      <c r="C979" s="97"/>
      <c r="D979" s="97"/>
      <c r="E979" s="98"/>
      <c r="F979" s="99"/>
      <c r="G979" s="100"/>
      <c r="H979" s="100"/>
      <c r="I979" s="100"/>
      <c r="J979" s="100"/>
      <c r="K979" s="100"/>
      <c r="L979" s="101"/>
      <c r="M979" s="102"/>
      <c r="N979" s="102"/>
      <c r="O979" s="159" t="str">
        <f t="shared" si="45"/>
        <v/>
      </c>
      <c r="P979" s="160" t="str">
        <f>IF(M979&lt;&gt;"",IF(M979&gt;='Bitni podaci'!$B$2,IF(M979&lt;'Bitni podaci'!$C$2,1,2),0),"")</f>
        <v/>
      </c>
      <c r="Q979" s="103"/>
      <c r="R979" s="159" t="str">
        <f t="shared" si="46"/>
        <v/>
      </c>
      <c r="S979" s="115"/>
      <c r="T979" s="154" t="str">
        <f>IF(AND(S979&lt;&gt;"",ISNUMBER(S979)),IF(S979&lt;='Bitni podaci'!$B$1,1,0),"")</f>
        <v/>
      </c>
      <c r="U979" s="165" t="str">
        <f t="shared" si="47"/>
        <v/>
      </c>
    </row>
    <row r="980" spans="1:21" ht="21.95" customHeight="1" x14ac:dyDescent="0.2">
      <c r="A980" s="181" t="str">
        <f>IF(B980&lt;&gt;"",ROWS($A$13:A980)-COUNTBLANK($A$13:A979),"")</f>
        <v/>
      </c>
      <c r="B980" s="97"/>
      <c r="C980" s="97"/>
      <c r="D980" s="97"/>
      <c r="E980" s="98"/>
      <c r="F980" s="99"/>
      <c r="G980" s="100"/>
      <c r="H980" s="100"/>
      <c r="I980" s="100"/>
      <c r="J980" s="100"/>
      <c r="K980" s="100"/>
      <c r="L980" s="101"/>
      <c r="M980" s="102"/>
      <c r="N980" s="102"/>
      <c r="O980" s="159" t="str">
        <f t="shared" si="45"/>
        <v/>
      </c>
      <c r="P980" s="160" t="str">
        <f>IF(M980&lt;&gt;"",IF(M980&gt;='Bitni podaci'!$B$2,IF(M980&lt;'Bitni podaci'!$C$2,1,2),0),"")</f>
        <v/>
      </c>
      <c r="Q980" s="103"/>
      <c r="R980" s="159" t="str">
        <f t="shared" si="46"/>
        <v/>
      </c>
      <c r="S980" s="115"/>
      <c r="T980" s="154" t="str">
        <f>IF(AND(S980&lt;&gt;"",ISNUMBER(S980)),IF(S980&lt;='Bitni podaci'!$B$1,1,0),"")</f>
        <v/>
      </c>
      <c r="U980" s="165" t="str">
        <f t="shared" si="47"/>
        <v/>
      </c>
    </row>
    <row r="981" spans="1:21" ht="21.95" customHeight="1" x14ac:dyDescent="0.2">
      <c r="A981" s="181" t="str">
        <f>IF(B981&lt;&gt;"",ROWS($A$13:A981)-COUNTBLANK($A$13:A980),"")</f>
        <v/>
      </c>
      <c r="B981" s="97"/>
      <c r="C981" s="97"/>
      <c r="D981" s="97"/>
      <c r="E981" s="98"/>
      <c r="F981" s="99"/>
      <c r="G981" s="100"/>
      <c r="H981" s="100"/>
      <c r="I981" s="100"/>
      <c r="J981" s="100"/>
      <c r="K981" s="100"/>
      <c r="L981" s="101"/>
      <c r="M981" s="102"/>
      <c r="N981" s="102"/>
      <c r="O981" s="159" t="str">
        <f t="shared" si="45"/>
        <v/>
      </c>
      <c r="P981" s="160" t="str">
        <f>IF(M981&lt;&gt;"",IF(M981&gt;='Bitni podaci'!$B$2,IF(M981&lt;'Bitni podaci'!$C$2,1,2),0),"")</f>
        <v/>
      </c>
      <c r="Q981" s="103"/>
      <c r="R981" s="159" t="str">
        <f t="shared" si="46"/>
        <v/>
      </c>
      <c r="S981" s="115"/>
      <c r="T981" s="154" t="str">
        <f>IF(AND(S981&lt;&gt;"",ISNUMBER(S981)),IF(S981&lt;='Bitni podaci'!$B$1,1,0),"")</f>
        <v/>
      </c>
      <c r="U981" s="165" t="str">
        <f t="shared" si="47"/>
        <v/>
      </c>
    </row>
    <row r="982" spans="1:21" ht="21.95" customHeight="1" x14ac:dyDescent="0.2">
      <c r="A982" s="181" t="str">
        <f>IF(B982&lt;&gt;"",ROWS($A$13:A982)-COUNTBLANK($A$13:A981),"")</f>
        <v/>
      </c>
      <c r="B982" s="97"/>
      <c r="C982" s="97"/>
      <c r="D982" s="97"/>
      <c r="E982" s="98"/>
      <c r="F982" s="99"/>
      <c r="G982" s="100"/>
      <c r="H982" s="100"/>
      <c r="I982" s="100"/>
      <c r="J982" s="100"/>
      <c r="K982" s="100"/>
      <c r="L982" s="101"/>
      <c r="M982" s="102"/>
      <c r="N982" s="102"/>
      <c r="O982" s="159" t="str">
        <f t="shared" si="45"/>
        <v/>
      </c>
      <c r="P982" s="160" t="str">
        <f>IF(M982&lt;&gt;"",IF(M982&gt;='Bitni podaci'!$B$2,IF(M982&lt;'Bitni podaci'!$C$2,1,2),0),"")</f>
        <v/>
      </c>
      <c r="Q982" s="103"/>
      <c r="R982" s="159" t="str">
        <f t="shared" si="46"/>
        <v/>
      </c>
      <c r="S982" s="115"/>
      <c r="T982" s="154" t="str">
        <f>IF(AND(S982&lt;&gt;"",ISNUMBER(S982)),IF(S982&lt;='Bitni podaci'!$B$1,1,0),"")</f>
        <v/>
      </c>
      <c r="U982" s="165" t="str">
        <f t="shared" si="47"/>
        <v/>
      </c>
    </row>
    <row r="983" spans="1:21" ht="21.95" customHeight="1" x14ac:dyDescent="0.2">
      <c r="A983" s="181" t="str">
        <f>IF(B983&lt;&gt;"",ROWS($A$13:A983)-COUNTBLANK($A$13:A982),"")</f>
        <v/>
      </c>
      <c r="B983" s="97"/>
      <c r="C983" s="97"/>
      <c r="D983" s="97"/>
      <c r="E983" s="98"/>
      <c r="F983" s="99"/>
      <c r="G983" s="100"/>
      <c r="H983" s="100"/>
      <c r="I983" s="100"/>
      <c r="J983" s="100"/>
      <c r="K983" s="100"/>
      <c r="L983" s="101"/>
      <c r="M983" s="102"/>
      <c r="N983" s="102"/>
      <c r="O983" s="159" t="str">
        <f t="shared" si="45"/>
        <v/>
      </c>
      <c r="P983" s="160" t="str">
        <f>IF(M983&lt;&gt;"",IF(M983&gt;='Bitni podaci'!$B$2,IF(M983&lt;'Bitni podaci'!$C$2,1,2),0),"")</f>
        <v/>
      </c>
      <c r="Q983" s="103"/>
      <c r="R983" s="159" t="str">
        <f t="shared" si="46"/>
        <v/>
      </c>
      <c r="S983" s="115"/>
      <c r="T983" s="154" t="str">
        <f>IF(AND(S983&lt;&gt;"",ISNUMBER(S983)),IF(S983&lt;='Bitni podaci'!$B$1,1,0),"")</f>
        <v/>
      </c>
      <c r="U983" s="165" t="str">
        <f t="shared" si="47"/>
        <v/>
      </c>
    </row>
    <row r="984" spans="1:21" ht="21.95" customHeight="1" x14ac:dyDescent="0.2">
      <c r="A984" s="181" t="str">
        <f>IF(B984&lt;&gt;"",ROWS($A$13:A984)-COUNTBLANK($A$13:A983),"")</f>
        <v/>
      </c>
      <c r="B984" s="97"/>
      <c r="C984" s="97"/>
      <c r="D984" s="97"/>
      <c r="E984" s="98"/>
      <c r="F984" s="99"/>
      <c r="G984" s="100"/>
      <c r="H984" s="100"/>
      <c r="I984" s="100"/>
      <c r="J984" s="100"/>
      <c r="K984" s="100"/>
      <c r="L984" s="101"/>
      <c r="M984" s="102"/>
      <c r="N984" s="102"/>
      <c r="O984" s="159" t="str">
        <f t="shared" si="45"/>
        <v/>
      </c>
      <c r="P984" s="160" t="str">
        <f>IF(M984&lt;&gt;"",IF(M984&gt;='Bitni podaci'!$B$2,IF(M984&lt;'Bitni podaci'!$C$2,1,2),0),"")</f>
        <v/>
      </c>
      <c r="Q984" s="103"/>
      <c r="R984" s="159" t="str">
        <f t="shared" si="46"/>
        <v/>
      </c>
      <c r="S984" s="115"/>
      <c r="T984" s="154" t="str">
        <f>IF(AND(S984&lt;&gt;"",ISNUMBER(S984)),IF(S984&lt;='Bitni podaci'!$B$1,1,0),"")</f>
        <v/>
      </c>
      <c r="U984" s="165" t="str">
        <f t="shared" si="47"/>
        <v/>
      </c>
    </row>
    <row r="985" spans="1:21" ht="21.95" customHeight="1" x14ac:dyDescent="0.2">
      <c r="A985" s="181" t="str">
        <f>IF(B985&lt;&gt;"",ROWS($A$13:A985)-COUNTBLANK($A$13:A984),"")</f>
        <v/>
      </c>
      <c r="B985" s="97"/>
      <c r="C985" s="97"/>
      <c r="D985" s="97"/>
      <c r="E985" s="98"/>
      <c r="F985" s="99"/>
      <c r="G985" s="100"/>
      <c r="H985" s="100"/>
      <c r="I985" s="100"/>
      <c r="J985" s="100"/>
      <c r="K985" s="100"/>
      <c r="L985" s="101"/>
      <c r="M985" s="102"/>
      <c r="N985" s="102"/>
      <c r="O985" s="159" t="str">
        <f t="shared" si="45"/>
        <v/>
      </c>
      <c r="P985" s="160" t="str">
        <f>IF(M985&lt;&gt;"",IF(M985&gt;='Bitni podaci'!$B$2,IF(M985&lt;'Bitni podaci'!$C$2,1,2),0),"")</f>
        <v/>
      </c>
      <c r="Q985" s="103"/>
      <c r="R985" s="159" t="str">
        <f t="shared" si="46"/>
        <v/>
      </c>
      <c r="S985" s="115"/>
      <c r="T985" s="154" t="str">
        <f>IF(AND(S985&lt;&gt;"",ISNUMBER(S985)),IF(S985&lt;='Bitni podaci'!$B$1,1,0),"")</f>
        <v/>
      </c>
      <c r="U985" s="165" t="str">
        <f t="shared" si="47"/>
        <v/>
      </c>
    </row>
    <row r="986" spans="1:21" ht="21.95" customHeight="1" x14ac:dyDescent="0.2">
      <c r="A986" s="181" t="str">
        <f>IF(B986&lt;&gt;"",ROWS($A$13:A986)-COUNTBLANK($A$13:A985),"")</f>
        <v/>
      </c>
      <c r="B986" s="97"/>
      <c r="C986" s="97"/>
      <c r="D986" s="97"/>
      <c r="E986" s="98"/>
      <c r="F986" s="99"/>
      <c r="G986" s="100"/>
      <c r="H986" s="100"/>
      <c r="I986" s="100"/>
      <c r="J986" s="100"/>
      <c r="K986" s="100"/>
      <c r="L986" s="101"/>
      <c r="M986" s="102"/>
      <c r="N986" s="102"/>
      <c r="O986" s="159" t="str">
        <f t="shared" si="45"/>
        <v/>
      </c>
      <c r="P986" s="160" t="str">
        <f>IF(M986&lt;&gt;"",IF(M986&gt;='Bitni podaci'!$B$2,IF(M986&lt;'Bitni podaci'!$C$2,1,2),0),"")</f>
        <v/>
      </c>
      <c r="Q986" s="103"/>
      <c r="R986" s="159" t="str">
        <f t="shared" si="46"/>
        <v/>
      </c>
      <c r="S986" s="115"/>
      <c r="T986" s="154" t="str">
        <f>IF(AND(S986&lt;&gt;"",ISNUMBER(S986)),IF(S986&lt;='Bitni podaci'!$B$1,1,0),"")</f>
        <v/>
      </c>
      <c r="U986" s="165" t="str">
        <f t="shared" si="47"/>
        <v/>
      </c>
    </row>
    <row r="987" spans="1:21" ht="21.95" customHeight="1" x14ac:dyDescent="0.2">
      <c r="A987" s="181" t="str">
        <f>IF(B987&lt;&gt;"",ROWS($A$13:A987)-COUNTBLANK($A$13:A986),"")</f>
        <v/>
      </c>
      <c r="B987" s="97"/>
      <c r="C987" s="97"/>
      <c r="D987" s="97"/>
      <c r="E987" s="98"/>
      <c r="F987" s="99"/>
      <c r="G987" s="100"/>
      <c r="H987" s="100"/>
      <c r="I987" s="100"/>
      <c r="J987" s="100"/>
      <c r="K987" s="100"/>
      <c r="L987" s="101"/>
      <c r="M987" s="102"/>
      <c r="N987" s="102"/>
      <c r="O987" s="159" t="str">
        <f t="shared" si="45"/>
        <v/>
      </c>
      <c r="P987" s="160" t="str">
        <f>IF(M987&lt;&gt;"",IF(M987&gt;='Bitni podaci'!$B$2,IF(M987&lt;'Bitni podaci'!$C$2,1,2),0),"")</f>
        <v/>
      </c>
      <c r="Q987" s="103"/>
      <c r="R987" s="159" t="str">
        <f t="shared" si="46"/>
        <v/>
      </c>
      <c r="S987" s="115"/>
      <c r="T987" s="154" t="str">
        <f>IF(AND(S987&lt;&gt;"",ISNUMBER(S987)),IF(S987&lt;='Bitni podaci'!$B$1,1,0),"")</f>
        <v/>
      </c>
      <c r="U987" s="165" t="str">
        <f t="shared" si="47"/>
        <v/>
      </c>
    </row>
    <row r="988" spans="1:21" ht="21.95" customHeight="1" x14ac:dyDescent="0.2">
      <c r="A988" s="181" t="str">
        <f>IF(B988&lt;&gt;"",ROWS($A$13:A988)-COUNTBLANK($A$13:A987),"")</f>
        <v/>
      </c>
      <c r="B988" s="97"/>
      <c r="C988" s="97"/>
      <c r="D988" s="97"/>
      <c r="E988" s="98"/>
      <c r="F988" s="99"/>
      <c r="G988" s="100"/>
      <c r="H988" s="100"/>
      <c r="I988" s="100"/>
      <c r="J988" s="100"/>
      <c r="K988" s="100"/>
      <c r="L988" s="101"/>
      <c r="M988" s="102"/>
      <c r="N988" s="102"/>
      <c r="O988" s="159" t="str">
        <f t="shared" si="45"/>
        <v/>
      </c>
      <c r="P988" s="160" t="str">
        <f>IF(M988&lt;&gt;"",IF(M988&gt;='Bitni podaci'!$B$2,IF(M988&lt;'Bitni podaci'!$C$2,1,2),0),"")</f>
        <v/>
      </c>
      <c r="Q988" s="103"/>
      <c r="R988" s="159" t="str">
        <f t="shared" si="46"/>
        <v/>
      </c>
      <c r="S988" s="115"/>
      <c r="T988" s="154" t="str">
        <f>IF(AND(S988&lt;&gt;"",ISNUMBER(S988)),IF(S988&lt;='Bitni podaci'!$B$1,1,0),"")</f>
        <v/>
      </c>
      <c r="U988" s="165" t="str">
        <f t="shared" si="47"/>
        <v/>
      </c>
    </row>
    <row r="989" spans="1:21" ht="21.95" customHeight="1" x14ac:dyDescent="0.2">
      <c r="A989" s="181" t="str">
        <f>IF(B989&lt;&gt;"",ROWS($A$13:A989)-COUNTBLANK($A$13:A988),"")</f>
        <v/>
      </c>
      <c r="B989" s="97"/>
      <c r="C989" s="97"/>
      <c r="D989" s="97"/>
      <c r="E989" s="98"/>
      <c r="F989" s="99"/>
      <c r="G989" s="100"/>
      <c r="H989" s="100"/>
      <c r="I989" s="100"/>
      <c r="J989" s="100"/>
      <c r="K989" s="100"/>
      <c r="L989" s="101"/>
      <c r="M989" s="102"/>
      <c r="N989" s="102"/>
      <c r="O989" s="159" t="str">
        <f t="shared" si="45"/>
        <v/>
      </c>
      <c r="P989" s="160" t="str">
        <f>IF(M989&lt;&gt;"",IF(M989&gt;='Bitni podaci'!$B$2,IF(M989&lt;'Bitni podaci'!$C$2,1,2),0),"")</f>
        <v/>
      </c>
      <c r="Q989" s="103"/>
      <c r="R989" s="159" t="str">
        <f t="shared" si="46"/>
        <v/>
      </c>
      <c r="S989" s="115"/>
      <c r="T989" s="154" t="str">
        <f>IF(AND(S989&lt;&gt;"",ISNUMBER(S989)),IF(S989&lt;='Bitni podaci'!$B$1,1,0),"")</f>
        <v/>
      </c>
      <c r="U989" s="165" t="str">
        <f t="shared" si="47"/>
        <v/>
      </c>
    </row>
    <row r="990" spans="1:21" ht="21.95" customHeight="1" x14ac:dyDescent="0.2">
      <c r="A990" s="181" t="str">
        <f>IF(B990&lt;&gt;"",ROWS($A$13:A990)-COUNTBLANK($A$13:A989),"")</f>
        <v/>
      </c>
      <c r="B990" s="97"/>
      <c r="C990" s="97"/>
      <c r="D990" s="97"/>
      <c r="E990" s="98"/>
      <c r="F990" s="99"/>
      <c r="G990" s="100"/>
      <c r="H990" s="100"/>
      <c r="I990" s="100"/>
      <c r="J990" s="100"/>
      <c r="K990" s="100"/>
      <c r="L990" s="101"/>
      <c r="M990" s="102"/>
      <c r="N990" s="102"/>
      <c r="O990" s="159" t="str">
        <f t="shared" si="45"/>
        <v/>
      </c>
      <c r="P990" s="160" t="str">
        <f>IF(M990&lt;&gt;"",IF(M990&gt;='Bitni podaci'!$B$2,IF(M990&lt;'Bitni podaci'!$C$2,1,2),0),"")</f>
        <v/>
      </c>
      <c r="Q990" s="103"/>
      <c r="R990" s="159" t="str">
        <f t="shared" si="46"/>
        <v/>
      </c>
      <c r="S990" s="115"/>
      <c r="T990" s="154" t="str">
        <f>IF(AND(S990&lt;&gt;"",ISNUMBER(S990)),IF(S990&lt;='Bitni podaci'!$B$1,1,0),"")</f>
        <v/>
      </c>
      <c r="U990" s="165" t="str">
        <f t="shared" si="47"/>
        <v/>
      </c>
    </row>
    <row r="991" spans="1:21" ht="21.95" customHeight="1" x14ac:dyDescent="0.2">
      <c r="A991" s="181" t="str">
        <f>IF(B991&lt;&gt;"",ROWS($A$13:A991)-COUNTBLANK($A$13:A990),"")</f>
        <v/>
      </c>
      <c r="B991" s="97"/>
      <c r="C991" s="97"/>
      <c r="D991" s="97"/>
      <c r="E991" s="98"/>
      <c r="F991" s="99"/>
      <c r="G991" s="100"/>
      <c r="H991" s="100"/>
      <c r="I991" s="100"/>
      <c r="J991" s="100"/>
      <c r="K991" s="100"/>
      <c r="L991" s="101"/>
      <c r="M991" s="102"/>
      <c r="N991" s="102"/>
      <c r="O991" s="159" t="str">
        <f t="shared" si="45"/>
        <v/>
      </c>
      <c r="P991" s="160" t="str">
        <f>IF(M991&lt;&gt;"",IF(M991&gt;='Bitni podaci'!$B$2,IF(M991&lt;'Bitni podaci'!$C$2,1,2),0),"")</f>
        <v/>
      </c>
      <c r="Q991" s="103"/>
      <c r="R991" s="159" t="str">
        <f t="shared" si="46"/>
        <v/>
      </c>
      <c r="S991" s="115"/>
      <c r="T991" s="154" t="str">
        <f>IF(AND(S991&lt;&gt;"",ISNUMBER(S991)),IF(S991&lt;='Bitni podaci'!$B$1,1,0),"")</f>
        <v/>
      </c>
      <c r="U991" s="165" t="str">
        <f t="shared" si="47"/>
        <v/>
      </c>
    </row>
    <row r="992" spans="1:21" ht="21.95" customHeight="1" x14ac:dyDescent="0.2">
      <c r="A992" s="181" t="str">
        <f>IF(B992&lt;&gt;"",ROWS($A$13:A992)-COUNTBLANK($A$13:A991),"")</f>
        <v/>
      </c>
      <c r="B992" s="97"/>
      <c r="C992" s="97"/>
      <c r="D992" s="97"/>
      <c r="E992" s="98"/>
      <c r="F992" s="99"/>
      <c r="G992" s="100"/>
      <c r="H992" s="100"/>
      <c r="I992" s="100"/>
      <c r="J992" s="100"/>
      <c r="K992" s="100"/>
      <c r="L992" s="101"/>
      <c r="M992" s="102"/>
      <c r="N992" s="102"/>
      <c r="O992" s="159" t="str">
        <f t="shared" si="45"/>
        <v/>
      </c>
      <c r="P992" s="160" t="str">
        <f>IF(M992&lt;&gt;"",IF(M992&gt;='Bitni podaci'!$B$2,IF(M992&lt;'Bitni podaci'!$C$2,1,2),0),"")</f>
        <v/>
      </c>
      <c r="Q992" s="103"/>
      <c r="R992" s="159" t="str">
        <f t="shared" si="46"/>
        <v/>
      </c>
      <c r="S992" s="115"/>
      <c r="T992" s="154" t="str">
        <f>IF(AND(S992&lt;&gt;"",ISNUMBER(S992)),IF(S992&lt;='Bitni podaci'!$B$1,1,0),"")</f>
        <v/>
      </c>
      <c r="U992" s="165" t="str">
        <f t="shared" si="47"/>
        <v/>
      </c>
    </row>
    <row r="993" spans="1:21" ht="21.95" customHeight="1" x14ac:dyDescent="0.2">
      <c r="A993" s="181" t="str">
        <f>IF(B993&lt;&gt;"",ROWS($A$13:A993)-COUNTBLANK($A$13:A992),"")</f>
        <v/>
      </c>
      <c r="B993" s="97"/>
      <c r="C993" s="97"/>
      <c r="D993" s="97"/>
      <c r="E993" s="98"/>
      <c r="F993" s="99"/>
      <c r="G993" s="100"/>
      <c r="H993" s="100"/>
      <c r="I993" s="100"/>
      <c r="J993" s="100"/>
      <c r="K993" s="100"/>
      <c r="L993" s="101"/>
      <c r="M993" s="102"/>
      <c r="N993" s="102"/>
      <c r="O993" s="159" t="str">
        <f t="shared" si="45"/>
        <v/>
      </c>
      <c r="P993" s="160" t="str">
        <f>IF(M993&lt;&gt;"",IF(M993&gt;='Bitni podaci'!$B$2,IF(M993&lt;'Bitni podaci'!$C$2,1,2),0),"")</f>
        <v/>
      </c>
      <c r="Q993" s="103"/>
      <c r="R993" s="159" t="str">
        <f t="shared" si="46"/>
        <v/>
      </c>
      <c r="S993" s="115"/>
      <c r="T993" s="154" t="str">
        <f>IF(AND(S993&lt;&gt;"",ISNUMBER(S993)),IF(S993&lt;='Bitni podaci'!$B$1,1,0),"")</f>
        <v/>
      </c>
      <c r="U993" s="165" t="str">
        <f t="shared" si="47"/>
        <v/>
      </c>
    </row>
    <row r="994" spans="1:21" ht="21.95" customHeight="1" x14ac:dyDescent="0.2">
      <c r="A994" s="181" t="str">
        <f>IF(B994&lt;&gt;"",ROWS($A$13:A994)-COUNTBLANK($A$13:A993),"")</f>
        <v/>
      </c>
      <c r="B994" s="97"/>
      <c r="C994" s="97"/>
      <c r="D994" s="97"/>
      <c r="E994" s="98"/>
      <c r="F994" s="99"/>
      <c r="G994" s="100"/>
      <c r="H994" s="100"/>
      <c r="I994" s="100"/>
      <c r="J994" s="100"/>
      <c r="K994" s="100"/>
      <c r="L994" s="101"/>
      <c r="M994" s="102"/>
      <c r="N994" s="102"/>
      <c r="O994" s="159" t="str">
        <f t="shared" si="45"/>
        <v/>
      </c>
      <c r="P994" s="160" t="str">
        <f>IF(M994&lt;&gt;"",IF(M994&gt;='Bitni podaci'!$B$2,IF(M994&lt;'Bitni podaci'!$C$2,1,2),0),"")</f>
        <v/>
      </c>
      <c r="Q994" s="103"/>
      <c r="R994" s="159" t="str">
        <f t="shared" si="46"/>
        <v/>
      </c>
      <c r="S994" s="115"/>
      <c r="T994" s="154" t="str">
        <f>IF(AND(S994&lt;&gt;"",ISNUMBER(S994)),IF(S994&lt;='Bitni podaci'!$B$1,1,0),"")</f>
        <v/>
      </c>
      <c r="U994" s="165" t="str">
        <f t="shared" si="47"/>
        <v/>
      </c>
    </row>
    <row r="995" spans="1:21" ht="21.95" customHeight="1" x14ac:dyDescent="0.2">
      <c r="A995" s="181" t="str">
        <f>IF(B995&lt;&gt;"",ROWS($A$13:A995)-COUNTBLANK($A$13:A994),"")</f>
        <v/>
      </c>
      <c r="B995" s="97"/>
      <c r="C995" s="97"/>
      <c r="D995" s="97"/>
      <c r="E995" s="98"/>
      <c r="F995" s="99"/>
      <c r="G995" s="100"/>
      <c r="H995" s="100"/>
      <c r="I995" s="100"/>
      <c r="J995" s="100"/>
      <c r="K995" s="100"/>
      <c r="L995" s="101"/>
      <c r="M995" s="102"/>
      <c r="N995" s="102"/>
      <c r="O995" s="159" t="str">
        <f t="shared" si="45"/>
        <v/>
      </c>
      <c r="P995" s="160" t="str">
        <f>IF(M995&lt;&gt;"",IF(M995&gt;='Bitni podaci'!$B$2,IF(M995&lt;'Bitni podaci'!$C$2,1,2),0),"")</f>
        <v/>
      </c>
      <c r="Q995" s="103"/>
      <c r="R995" s="159" t="str">
        <f t="shared" si="46"/>
        <v/>
      </c>
      <c r="S995" s="115"/>
      <c r="T995" s="154" t="str">
        <f>IF(AND(S995&lt;&gt;"",ISNUMBER(S995)),IF(S995&lt;='Bitni podaci'!$B$1,1,0),"")</f>
        <v/>
      </c>
      <c r="U995" s="165" t="str">
        <f t="shared" si="47"/>
        <v/>
      </c>
    </row>
    <row r="996" spans="1:21" ht="21.95" customHeight="1" x14ac:dyDescent="0.2">
      <c r="A996" s="181" t="str">
        <f>IF(B996&lt;&gt;"",ROWS($A$13:A996)-COUNTBLANK($A$13:A995),"")</f>
        <v/>
      </c>
      <c r="B996" s="97"/>
      <c r="C996" s="97"/>
      <c r="D996" s="97"/>
      <c r="E996" s="98"/>
      <c r="F996" s="99"/>
      <c r="G996" s="100"/>
      <c r="H996" s="100"/>
      <c r="I996" s="100"/>
      <c r="J996" s="100"/>
      <c r="K996" s="100"/>
      <c r="L996" s="101"/>
      <c r="M996" s="102"/>
      <c r="N996" s="102"/>
      <c r="O996" s="159" t="str">
        <f t="shared" si="45"/>
        <v/>
      </c>
      <c r="P996" s="160" t="str">
        <f>IF(M996&lt;&gt;"",IF(M996&gt;='Bitni podaci'!$B$2,IF(M996&lt;'Bitni podaci'!$C$2,1,2),0),"")</f>
        <v/>
      </c>
      <c r="Q996" s="103"/>
      <c r="R996" s="159" t="str">
        <f t="shared" si="46"/>
        <v/>
      </c>
      <c r="S996" s="115"/>
      <c r="T996" s="154" t="str">
        <f>IF(AND(S996&lt;&gt;"",ISNUMBER(S996)),IF(S996&lt;='Bitni podaci'!$B$1,1,0),"")</f>
        <v/>
      </c>
      <c r="U996" s="165" t="str">
        <f t="shared" si="47"/>
        <v/>
      </c>
    </row>
    <row r="997" spans="1:21" ht="21.95" customHeight="1" x14ac:dyDescent="0.2">
      <c r="A997" s="181" t="str">
        <f>IF(B997&lt;&gt;"",ROWS($A$13:A997)-COUNTBLANK($A$13:A996),"")</f>
        <v/>
      </c>
      <c r="B997" s="97"/>
      <c r="C997" s="97"/>
      <c r="D997" s="97"/>
      <c r="E997" s="98"/>
      <c r="F997" s="99"/>
      <c r="G997" s="100"/>
      <c r="H997" s="100"/>
      <c r="I997" s="100"/>
      <c r="J997" s="100"/>
      <c r="K997" s="100"/>
      <c r="L997" s="101"/>
      <c r="M997" s="102"/>
      <c r="N997" s="102"/>
      <c r="O997" s="159" t="str">
        <f t="shared" si="45"/>
        <v/>
      </c>
      <c r="P997" s="160" t="str">
        <f>IF(M997&lt;&gt;"",IF(M997&gt;='Bitni podaci'!$B$2,IF(M997&lt;'Bitni podaci'!$C$2,1,2),0),"")</f>
        <v/>
      </c>
      <c r="Q997" s="103"/>
      <c r="R997" s="159" t="str">
        <f t="shared" si="46"/>
        <v/>
      </c>
      <c r="S997" s="115"/>
      <c r="T997" s="154" t="str">
        <f>IF(AND(S997&lt;&gt;"",ISNUMBER(S997)),IF(S997&lt;='Bitni podaci'!$B$1,1,0),"")</f>
        <v/>
      </c>
      <c r="U997" s="165" t="str">
        <f t="shared" si="47"/>
        <v/>
      </c>
    </row>
    <row r="998" spans="1:21" ht="21.95" customHeight="1" x14ac:dyDescent="0.2">
      <c r="A998" s="181" t="str">
        <f>IF(B998&lt;&gt;"",ROWS($A$13:A998)-COUNTBLANK($A$13:A997),"")</f>
        <v/>
      </c>
      <c r="B998" s="97"/>
      <c r="C998" s="97"/>
      <c r="D998" s="97"/>
      <c r="E998" s="98"/>
      <c r="F998" s="99"/>
      <c r="G998" s="100"/>
      <c r="H998" s="100"/>
      <c r="I998" s="100"/>
      <c r="J998" s="100"/>
      <c r="K998" s="100"/>
      <c r="L998" s="101"/>
      <c r="M998" s="102"/>
      <c r="N998" s="102"/>
      <c r="O998" s="159" t="str">
        <f t="shared" si="45"/>
        <v/>
      </c>
      <c r="P998" s="160" t="str">
        <f>IF(M998&lt;&gt;"",IF(M998&gt;='Bitni podaci'!$B$2,IF(M998&lt;'Bitni podaci'!$C$2,1,2),0),"")</f>
        <v/>
      </c>
      <c r="Q998" s="103"/>
      <c r="R998" s="159" t="str">
        <f t="shared" si="46"/>
        <v/>
      </c>
      <c r="S998" s="115"/>
      <c r="T998" s="154" t="str">
        <f>IF(AND(S998&lt;&gt;"",ISNUMBER(S998)),IF(S998&lt;='Bitni podaci'!$B$1,1,0),"")</f>
        <v/>
      </c>
      <c r="U998" s="165" t="str">
        <f t="shared" si="47"/>
        <v/>
      </c>
    </row>
    <row r="999" spans="1:21" ht="21.95" customHeight="1" x14ac:dyDescent="0.2">
      <c r="A999" s="181" t="str">
        <f>IF(B999&lt;&gt;"",ROWS($A$13:A999)-COUNTBLANK($A$13:A998),"")</f>
        <v/>
      </c>
      <c r="B999" s="97"/>
      <c r="C999" s="97"/>
      <c r="D999" s="97"/>
      <c r="E999" s="98"/>
      <c r="F999" s="99"/>
      <c r="G999" s="100"/>
      <c r="H999" s="100"/>
      <c r="I999" s="100"/>
      <c r="J999" s="100"/>
      <c r="K999" s="100"/>
      <c r="L999" s="101"/>
      <c r="M999" s="102"/>
      <c r="N999" s="102"/>
      <c r="O999" s="159" t="str">
        <f t="shared" si="45"/>
        <v/>
      </c>
      <c r="P999" s="160" t="str">
        <f>IF(M999&lt;&gt;"",IF(M999&gt;='Bitni podaci'!$B$2,IF(M999&lt;'Bitni podaci'!$C$2,1,2),0),"")</f>
        <v/>
      </c>
      <c r="Q999" s="103"/>
      <c r="R999" s="159" t="str">
        <f t="shared" si="46"/>
        <v/>
      </c>
      <c r="S999" s="115"/>
      <c r="T999" s="154" t="str">
        <f>IF(AND(S999&lt;&gt;"",ISNUMBER(S999)),IF(S999&lt;='Bitni podaci'!$B$1,1,0),"")</f>
        <v/>
      </c>
      <c r="U999" s="165" t="str">
        <f t="shared" si="47"/>
        <v/>
      </c>
    </row>
    <row r="1000" spans="1:21" ht="21.95" customHeight="1" x14ac:dyDescent="0.2">
      <c r="A1000" s="181" t="str">
        <f>IF(B1000&lt;&gt;"",ROWS($A$13:A1000)-COUNTBLANK($A$13:A999),"")</f>
        <v/>
      </c>
      <c r="B1000" s="97"/>
      <c r="C1000" s="97"/>
      <c r="D1000" s="97"/>
      <c r="E1000" s="98"/>
      <c r="F1000" s="99"/>
      <c r="G1000" s="100"/>
      <c r="H1000" s="100"/>
      <c r="I1000" s="100"/>
      <c r="J1000" s="100"/>
      <c r="K1000" s="100"/>
      <c r="L1000" s="101"/>
      <c r="M1000" s="102"/>
      <c r="N1000" s="102"/>
      <c r="O1000" s="159" t="str">
        <f t="shared" si="45"/>
        <v/>
      </c>
      <c r="P1000" s="160" t="str">
        <f>IF(M1000&lt;&gt;"",IF(M1000&gt;='Bitni podaci'!$B$2,IF(M1000&lt;'Bitni podaci'!$C$2,1,2),0),"")</f>
        <v/>
      </c>
      <c r="Q1000" s="103"/>
      <c r="R1000" s="159" t="str">
        <f t="shared" si="46"/>
        <v/>
      </c>
      <c r="S1000" s="115"/>
      <c r="T1000" s="154" t="str">
        <f>IF(AND(S1000&lt;&gt;"",ISNUMBER(S1000)),IF(S1000&lt;='Bitni podaci'!$B$1,1,0),"")</f>
        <v/>
      </c>
      <c r="U1000" s="165" t="str">
        <f t="shared" si="47"/>
        <v/>
      </c>
    </row>
    <row r="1001" spans="1:21" ht="21.95" customHeight="1" x14ac:dyDescent="0.2">
      <c r="A1001" s="181" t="str">
        <f>IF(B1001&lt;&gt;"",ROWS($A$13:A1001)-COUNTBLANK($A$13:A1000),"")</f>
        <v/>
      </c>
      <c r="B1001" s="97"/>
      <c r="C1001" s="97"/>
      <c r="D1001" s="97"/>
      <c r="E1001" s="98"/>
      <c r="F1001" s="99"/>
      <c r="G1001" s="100"/>
      <c r="H1001" s="100"/>
      <c r="I1001" s="100"/>
      <c r="J1001" s="100"/>
      <c r="K1001" s="100"/>
      <c r="L1001" s="101"/>
      <c r="M1001" s="102"/>
      <c r="N1001" s="102"/>
      <c r="O1001" s="159" t="str">
        <f t="shared" si="45"/>
        <v/>
      </c>
      <c r="P1001" s="160" t="str">
        <f>IF(M1001&lt;&gt;"",IF(M1001&gt;='Bitni podaci'!$B$2,IF(M1001&lt;'Bitni podaci'!$C$2,1,2),0),"")</f>
        <v/>
      </c>
      <c r="Q1001" s="103"/>
      <c r="R1001" s="159" t="str">
        <f t="shared" si="46"/>
        <v/>
      </c>
      <c r="S1001" s="115"/>
      <c r="T1001" s="154" t="str">
        <f>IF(AND(S1001&lt;&gt;"",ISNUMBER(S1001)),IF(S1001&lt;='Bitni podaci'!$B$1,1,0),"")</f>
        <v/>
      </c>
      <c r="U1001" s="165" t="str">
        <f t="shared" si="47"/>
        <v/>
      </c>
    </row>
    <row r="1002" spans="1:21" ht="21.95" customHeight="1" x14ac:dyDescent="0.2">
      <c r="A1002" s="181" t="str">
        <f>IF(B1002&lt;&gt;"",ROWS($A$13:A1002)-COUNTBLANK($A$13:A1001),"")</f>
        <v/>
      </c>
      <c r="B1002" s="97"/>
      <c r="C1002" s="97"/>
      <c r="D1002" s="97"/>
      <c r="E1002" s="98"/>
      <c r="F1002" s="99"/>
      <c r="G1002" s="100"/>
      <c r="H1002" s="100"/>
      <c r="I1002" s="100"/>
      <c r="J1002" s="100"/>
      <c r="K1002" s="100"/>
      <c r="L1002" s="101"/>
      <c r="M1002" s="102"/>
      <c r="N1002" s="102"/>
      <c r="O1002" s="159" t="str">
        <f t="shared" si="45"/>
        <v/>
      </c>
      <c r="P1002" s="160" t="str">
        <f>IF(M1002&lt;&gt;"",IF(M1002&gt;='Bitni podaci'!$B$2,IF(M1002&lt;'Bitni podaci'!$C$2,1,2),0),"")</f>
        <v/>
      </c>
      <c r="Q1002" s="103"/>
      <c r="R1002" s="159" t="str">
        <f t="shared" si="46"/>
        <v/>
      </c>
      <c r="S1002" s="115"/>
      <c r="T1002" s="154" t="str">
        <f>IF(AND(S1002&lt;&gt;"",ISNUMBER(S1002)),IF(S1002&lt;='Bitni podaci'!$B$1,1,0),"")</f>
        <v/>
      </c>
      <c r="U1002" s="165" t="str">
        <f t="shared" si="47"/>
        <v/>
      </c>
    </row>
    <row r="1003" spans="1:21" ht="21.95" customHeight="1" x14ac:dyDescent="0.2">
      <c r="A1003" s="181" t="str">
        <f>IF(B1003&lt;&gt;"",ROWS($A$13:A1003)-COUNTBLANK($A$13:A1002),"")</f>
        <v/>
      </c>
      <c r="B1003" s="97"/>
      <c r="C1003" s="97"/>
      <c r="D1003" s="97"/>
      <c r="E1003" s="98"/>
      <c r="F1003" s="99"/>
      <c r="G1003" s="100"/>
      <c r="H1003" s="100"/>
      <c r="I1003" s="100"/>
      <c r="J1003" s="100"/>
      <c r="K1003" s="100"/>
      <c r="L1003" s="101"/>
      <c r="M1003" s="102"/>
      <c r="N1003" s="102"/>
      <c r="O1003" s="159" t="str">
        <f t="shared" si="45"/>
        <v/>
      </c>
      <c r="P1003" s="160" t="str">
        <f>IF(M1003&lt;&gt;"",IF(M1003&gt;='Bitni podaci'!$B$2,IF(M1003&lt;'Bitni podaci'!$C$2,1,2),0),"")</f>
        <v/>
      </c>
      <c r="Q1003" s="103"/>
      <c r="R1003" s="159" t="str">
        <f t="shared" si="46"/>
        <v/>
      </c>
      <c r="S1003" s="115"/>
      <c r="T1003" s="154" t="str">
        <f>IF(AND(S1003&lt;&gt;"",ISNUMBER(S1003)),IF(S1003&lt;='Bitni podaci'!$B$1,1,0),"")</f>
        <v/>
      </c>
      <c r="U1003" s="165" t="str">
        <f t="shared" si="47"/>
        <v/>
      </c>
    </row>
    <row r="1004" spans="1:21" ht="21.95" customHeight="1" x14ac:dyDescent="0.2">
      <c r="A1004" s="181" t="str">
        <f>IF(B1004&lt;&gt;"",ROWS($A$13:A1004)-COUNTBLANK($A$13:A1003),"")</f>
        <v/>
      </c>
      <c r="B1004" s="97"/>
      <c r="C1004" s="97"/>
      <c r="D1004" s="97"/>
      <c r="E1004" s="98"/>
      <c r="F1004" s="99"/>
      <c r="G1004" s="100"/>
      <c r="H1004" s="100"/>
      <c r="I1004" s="100"/>
      <c r="J1004" s="100"/>
      <c r="K1004" s="100"/>
      <c r="L1004" s="101"/>
      <c r="M1004" s="102"/>
      <c r="N1004" s="102"/>
      <c r="O1004" s="159" t="str">
        <f t="shared" si="45"/>
        <v/>
      </c>
      <c r="P1004" s="160" t="str">
        <f>IF(M1004&lt;&gt;"",IF(M1004&gt;='Bitni podaci'!$B$2,IF(M1004&lt;'Bitni podaci'!$C$2,1,2),0),"")</f>
        <v/>
      </c>
      <c r="Q1004" s="103"/>
      <c r="R1004" s="159" t="str">
        <f t="shared" si="46"/>
        <v/>
      </c>
      <c r="S1004" s="115"/>
      <c r="T1004" s="154" t="str">
        <f>IF(AND(S1004&lt;&gt;"",ISNUMBER(S1004)),IF(S1004&lt;='Bitni podaci'!$B$1,1,0),"")</f>
        <v/>
      </c>
      <c r="U1004" s="165" t="str">
        <f t="shared" si="47"/>
        <v/>
      </c>
    </row>
    <row r="1005" spans="1:21" ht="21.95" customHeight="1" x14ac:dyDescent="0.2">
      <c r="A1005" s="181" t="str">
        <f>IF(B1005&lt;&gt;"",ROWS($A$13:A1005)-COUNTBLANK($A$13:A1004),"")</f>
        <v/>
      </c>
      <c r="B1005" s="97"/>
      <c r="C1005" s="97"/>
      <c r="D1005" s="97"/>
      <c r="E1005" s="98"/>
      <c r="F1005" s="99"/>
      <c r="G1005" s="100"/>
      <c r="H1005" s="100"/>
      <c r="I1005" s="100"/>
      <c r="J1005" s="100"/>
      <c r="K1005" s="100"/>
      <c r="L1005" s="101"/>
      <c r="M1005" s="102"/>
      <c r="N1005" s="102"/>
      <c r="O1005" s="159" t="str">
        <f t="shared" si="45"/>
        <v/>
      </c>
      <c r="P1005" s="160" t="str">
        <f>IF(M1005&lt;&gt;"",IF(M1005&gt;='Bitni podaci'!$B$2,IF(M1005&lt;'Bitni podaci'!$C$2,1,2),0),"")</f>
        <v/>
      </c>
      <c r="Q1005" s="103"/>
      <c r="R1005" s="159" t="str">
        <f t="shared" si="46"/>
        <v/>
      </c>
      <c r="S1005" s="115"/>
      <c r="T1005" s="154" t="str">
        <f>IF(AND(S1005&lt;&gt;"",ISNUMBER(S1005)),IF(S1005&lt;='Bitni podaci'!$B$1,1,0),"")</f>
        <v/>
      </c>
      <c r="U1005" s="165" t="str">
        <f t="shared" si="47"/>
        <v/>
      </c>
    </row>
    <row r="1006" spans="1:21" ht="21.95" customHeight="1" x14ac:dyDescent="0.2">
      <c r="A1006" s="181" t="str">
        <f>IF(B1006&lt;&gt;"",ROWS($A$13:A1006)-COUNTBLANK($A$13:A1005),"")</f>
        <v/>
      </c>
      <c r="B1006" s="97"/>
      <c r="C1006" s="97"/>
      <c r="D1006" s="97"/>
      <c r="E1006" s="98"/>
      <c r="F1006" s="99"/>
      <c r="G1006" s="100"/>
      <c r="H1006" s="100"/>
      <c r="I1006" s="100"/>
      <c r="J1006" s="100"/>
      <c r="K1006" s="100"/>
      <c r="L1006" s="101"/>
      <c r="M1006" s="102"/>
      <c r="N1006" s="102"/>
      <c r="O1006" s="159" t="str">
        <f t="shared" si="45"/>
        <v/>
      </c>
      <c r="P1006" s="160" t="str">
        <f>IF(M1006&lt;&gt;"",IF(M1006&gt;='Bitni podaci'!$B$2,IF(M1006&lt;'Bitni podaci'!$C$2,1,2),0),"")</f>
        <v/>
      </c>
      <c r="Q1006" s="103"/>
      <c r="R1006" s="159" t="str">
        <f t="shared" si="46"/>
        <v/>
      </c>
      <c r="S1006" s="115"/>
      <c r="T1006" s="154" t="str">
        <f>IF(AND(S1006&lt;&gt;"",ISNUMBER(S1006)),IF(S1006&lt;='Bitni podaci'!$B$1,1,0),"")</f>
        <v/>
      </c>
      <c r="U1006" s="165" t="str">
        <f t="shared" si="47"/>
        <v/>
      </c>
    </row>
    <row r="1007" spans="1:21" ht="21.95" customHeight="1" x14ac:dyDescent="0.2">
      <c r="A1007" s="181" t="str">
        <f>IF(B1007&lt;&gt;"",ROWS($A$13:A1007)-COUNTBLANK($A$13:A1006),"")</f>
        <v/>
      </c>
      <c r="B1007" s="97"/>
      <c r="C1007" s="97"/>
      <c r="D1007" s="97"/>
      <c r="E1007" s="98"/>
      <c r="F1007" s="99"/>
      <c r="G1007" s="100"/>
      <c r="H1007" s="100"/>
      <c r="I1007" s="100"/>
      <c r="J1007" s="100"/>
      <c r="K1007" s="100"/>
      <c r="L1007" s="101"/>
      <c r="M1007" s="102"/>
      <c r="N1007" s="102"/>
      <c r="O1007" s="159" t="str">
        <f t="shared" si="45"/>
        <v/>
      </c>
      <c r="P1007" s="160" t="str">
        <f>IF(M1007&lt;&gt;"",IF(M1007&gt;='Bitni podaci'!$B$2,IF(M1007&lt;'Bitni podaci'!$C$2,1,2),0),"")</f>
        <v/>
      </c>
      <c r="Q1007" s="103"/>
      <c r="R1007" s="159" t="str">
        <f t="shared" si="46"/>
        <v/>
      </c>
      <c r="S1007" s="115"/>
      <c r="T1007" s="154" t="str">
        <f>IF(AND(S1007&lt;&gt;"",ISNUMBER(S1007)),IF(S1007&lt;='Bitni podaci'!$B$1,1,0),"")</f>
        <v/>
      </c>
      <c r="U1007" s="165" t="str">
        <f t="shared" si="47"/>
        <v/>
      </c>
    </row>
    <row r="1008" spans="1:21" ht="21.95" customHeight="1" x14ac:dyDescent="0.2">
      <c r="A1008" s="181" t="str">
        <f>IF(B1008&lt;&gt;"",ROWS($A$13:A1008)-COUNTBLANK($A$13:A1007),"")</f>
        <v/>
      </c>
      <c r="B1008" s="97"/>
      <c r="C1008" s="97"/>
      <c r="D1008" s="97"/>
      <c r="E1008" s="98"/>
      <c r="F1008" s="99"/>
      <c r="G1008" s="100"/>
      <c r="H1008" s="100"/>
      <c r="I1008" s="100"/>
      <c r="J1008" s="100"/>
      <c r="K1008" s="100"/>
      <c r="L1008" s="101"/>
      <c r="M1008" s="102"/>
      <c r="N1008" s="102"/>
      <c r="O1008" s="159" t="str">
        <f t="shared" si="45"/>
        <v/>
      </c>
      <c r="P1008" s="160" t="str">
        <f>IF(M1008&lt;&gt;"",IF(M1008&gt;='Bitni podaci'!$B$2,IF(M1008&lt;'Bitni podaci'!$C$2,1,2),0),"")</f>
        <v/>
      </c>
      <c r="Q1008" s="103"/>
      <c r="R1008" s="159" t="str">
        <f t="shared" si="46"/>
        <v/>
      </c>
      <c r="S1008" s="115"/>
      <c r="T1008" s="154" t="str">
        <f>IF(AND(S1008&lt;&gt;"",ISNUMBER(S1008)),IF(S1008&lt;='Bitni podaci'!$B$1,1,0),"")</f>
        <v/>
      </c>
      <c r="U1008" s="165" t="str">
        <f t="shared" si="47"/>
        <v/>
      </c>
    </row>
    <row r="1009" spans="1:21" ht="21.75" customHeight="1" x14ac:dyDescent="0.2">
      <c r="A1009" s="181" t="str">
        <f>IF(B1009&lt;&gt;"",ROWS($A$13:A1009)-COUNTBLANK($A$13:A1008),"")</f>
        <v/>
      </c>
      <c r="B1009" s="97"/>
      <c r="C1009" s="97"/>
      <c r="D1009" s="97"/>
      <c r="E1009" s="98"/>
      <c r="F1009" s="99"/>
      <c r="G1009" s="100"/>
      <c r="H1009" s="100"/>
      <c r="I1009" s="100"/>
      <c r="J1009" s="100"/>
      <c r="K1009" s="100"/>
      <c r="L1009" s="101"/>
      <c r="M1009" s="102"/>
      <c r="N1009" s="102"/>
      <c r="O1009" s="159" t="str">
        <f t="shared" si="45"/>
        <v/>
      </c>
      <c r="P1009" s="160" t="str">
        <f>IF(M1009&lt;&gt;"",IF(M1009&gt;='Bitni podaci'!$B$2,IF(M1009&lt;'Bitni podaci'!$C$2,1,2),0),"")</f>
        <v/>
      </c>
      <c r="Q1009" s="103"/>
      <c r="R1009" s="159" t="str">
        <f t="shared" si="46"/>
        <v/>
      </c>
      <c r="S1009" s="115"/>
      <c r="T1009" s="154" t="str">
        <f>IF(AND(S1009&lt;&gt;"",ISNUMBER(S1009)),IF(S1009&lt;='Bitni podaci'!$B$1,1,0),"")</f>
        <v/>
      </c>
      <c r="U1009" s="165" t="str">
        <f t="shared" si="47"/>
        <v/>
      </c>
    </row>
    <row r="1010" spans="1:21" ht="21.95" customHeight="1" x14ac:dyDescent="0.2">
      <c r="A1010" s="181" t="str">
        <f>IF(B1010&lt;&gt;"",ROWS($A$13:A1010)-COUNTBLANK($A$13:A1009),"")</f>
        <v/>
      </c>
      <c r="B1010" s="97"/>
      <c r="C1010" s="97"/>
      <c r="D1010" s="97"/>
      <c r="E1010" s="98"/>
      <c r="F1010" s="99"/>
      <c r="G1010" s="100"/>
      <c r="H1010" s="100"/>
      <c r="I1010" s="100"/>
      <c r="J1010" s="100"/>
      <c r="K1010" s="100"/>
      <c r="L1010" s="101"/>
      <c r="M1010" s="102"/>
      <c r="N1010" s="102"/>
      <c r="O1010" s="159" t="str">
        <f t="shared" si="45"/>
        <v/>
      </c>
      <c r="P1010" s="160" t="str">
        <f>IF(M1010&lt;&gt;"",IF(M1010&gt;='Bitni podaci'!$B$2,IF(M1010&lt;'Bitni podaci'!$C$2,1,2),0),"")</f>
        <v/>
      </c>
      <c r="Q1010" s="103"/>
      <c r="R1010" s="159" t="str">
        <f t="shared" si="46"/>
        <v/>
      </c>
      <c r="S1010" s="115"/>
      <c r="T1010" s="154" t="str">
        <f>IF(AND(S1010&lt;&gt;"",ISNUMBER(S1010)),IF(S1010&lt;='Bitni podaci'!$B$1,1,0),"")</f>
        <v/>
      </c>
      <c r="U1010" s="165" t="str">
        <f t="shared" si="47"/>
        <v/>
      </c>
    </row>
    <row r="1011" spans="1:21" ht="21.95" customHeight="1" thickBot="1" x14ac:dyDescent="0.25">
      <c r="A1011" s="182" t="str">
        <f>IF(B1011&lt;&gt;"",ROWS($A$13:A1011)-COUNTBLANK($A$13:A1010),"")</f>
        <v/>
      </c>
      <c r="B1011" s="104"/>
      <c r="C1011" s="104"/>
      <c r="D1011" s="104"/>
      <c r="E1011" s="105"/>
      <c r="F1011" s="106"/>
      <c r="G1011" s="107"/>
      <c r="H1011" s="107"/>
      <c r="I1011" s="107"/>
      <c r="J1011" s="107"/>
      <c r="K1011" s="107"/>
      <c r="L1011" s="108"/>
      <c r="M1011" s="109"/>
      <c r="N1011" s="109"/>
      <c r="O1011" s="161" t="str">
        <f t="shared" si="45"/>
        <v/>
      </c>
      <c r="P1011" s="161" t="str">
        <f>IF(M1011&lt;&gt;"",IF(M1011&gt;='Bitni podaci'!$B$2,IF(M1011&lt;'Bitni podaci'!$C$2,1,2),0),"")</f>
        <v/>
      </c>
      <c r="Q1011" s="110"/>
      <c r="R1011" s="161" t="str">
        <f t="shared" si="46"/>
        <v/>
      </c>
      <c r="S1011" s="120"/>
      <c r="T1011" s="155" t="str">
        <f>IF(AND(S1011&lt;&gt;"",ISNUMBER(S1011)),IF(S1011&lt;='Bitni podaci'!$B$1,1,0),"")</f>
        <v/>
      </c>
      <c r="U1011" s="166" t="str">
        <f t="shared" si="47"/>
        <v/>
      </c>
    </row>
    <row r="1012" spans="1:21" ht="13.5" thickTop="1" x14ac:dyDescent="0.2">
      <c r="P1012" s="15"/>
    </row>
  </sheetData>
  <sortState ref="B13:U46">
    <sortCondition descending="1" ref="U13:U46"/>
  </sortState>
  <mergeCells count="25">
    <mergeCell ref="A2:D3"/>
    <mergeCell ref="B5:C5"/>
    <mergeCell ref="G9:H9"/>
    <mergeCell ref="I9:K9"/>
    <mergeCell ref="A10:A11"/>
    <mergeCell ref="B10:B11"/>
    <mergeCell ref="C10:C11"/>
    <mergeCell ref="D10:D11"/>
    <mergeCell ref="E10:E11"/>
    <mergeCell ref="F10:F11"/>
    <mergeCell ref="U10:U11"/>
    <mergeCell ref="B12:D12"/>
    <mergeCell ref="I12:K12"/>
    <mergeCell ref="O10:O11"/>
    <mergeCell ref="P10:P11"/>
    <mergeCell ref="Q10:Q11"/>
    <mergeCell ref="R10:R11"/>
    <mergeCell ref="S10:S11"/>
    <mergeCell ref="T10:T11"/>
    <mergeCell ref="G10:G11"/>
    <mergeCell ref="H10:H11"/>
    <mergeCell ref="I10:K10"/>
    <mergeCell ref="L10:L11"/>
    <mergeCell ref="M10:M11"/>
    <mergeCell ref="N10:N11"/>
  </mergeCells>
  <dataValidations count="6">
    <dataValidation type="decimal" allowBlank="1" showInputMessage="1" showErrorMessage="1" errorTitle="Greška!" error="Uneti broj!Ukoliko postoji decimala, razdvojite je znakom za razdvajanje decimalnih mesta definisanim u vašem operativnom sistemu!" sqref="S13:S1011">
      <formula1>0</formula1>
      <formula2>1000000</formula2>
    </dataValidation>
    <dataValidation type="decimal" allowBlank="1" showInputMessage="1" showErrorMessage="1" errorTitle="Greška!" error="Morate uneti vrednosti između 6 i 10!Ukoliko postoji decimala, razdvojite je znakom za razdvajanje decimalnih mesta definisanim u vašem operativnom sistemu!" sqref="Q13:Q1011">
      <formula1>6</formula1>
      <formula2>10</formula2>
    </dataValidation>
    <dataValidation type="list" allowBlank="1" showInputMessage="1" showErrorMessage="1" sqref="L13:L1011">
      <formula1>$W$17:$W$27</formula1>
    </dataValidation>
    <dataValidation type="list" allowBlank="1" showInputMessage="1" showErrorMessage="1" sqref="G13:G1011">
      <formula1>$W$13:$W$15</formula1>
    </dataValidation>
    <dataValidation type="list" allowBlank="1" showInputMessage="1" showErrorMessage="1" sqref="A2:D3">
      <formula1>Fakultet</formula1>
    </dataValidation>
    <dataValidation type="list" allowBlank="1" showInputMessage="1" showErrorMessage="1" sqref="G1012:G8915">
      <formula1>#REF!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ErrorMessage="1" errorTitle="Greška!" error="Izaberite datum sa liste!">
          <x14:formula1>
            <xm:f>'Bitni podaci'!$H$4:$H$64</xm:f>
          </x14:formula1>
          <xm:sqref>B5:C5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12"/>
  <sheetViews>
    <sheetView workbookViewId="0">
      <selection activeCell="F3" sqref="F3"/>
    </sheetView>
  </sheetViews>
  <sheetFormatPr defaultColWidth="16.7109375" defaultRowHeight="12.75" x14ac:dyDescent="0.2"/>
  <cols>
    <col min="1" max="1" width="6.42578125" style="64" customWidth="1"/>
    <col min="2" max="2" width="17.7109375" style="65" customWidth="1"/>
    <col min="3" max="3" width="16.7109375" style="65"/>
    <col min="4" max="4" width="17.7109375" style="65" customWidth="1"/>
    <col min="5" max="5" width="14.140625" style="66" bestFit="1" customWidth="1"/>
    <col min="6" max="6" width="14.42578125" style="66" customWidth="1"/>
    <col min="7" max="7" width="7.42578125" style="67" customWidth="1"/>
    <col min="8" max="8" width="7.7109375" style="67" customWidth="1"/>
    <col min="9" max="9" width="8.28515625" style="67" customWidth="1"/>
    <col min="10" max="11" width="8.42578125" style="67" customWidth="1"/>
    <col min="12" max="12" width="19.28515625" style="68" bestFit="1" customWidth="1"/>
    <col min="13" max="13" width="10.42578125" style="69" customWidth="1"/>
    <col min="14" max="14" width="9.7109375" style="69" customWidth="1"/>
    <col min="15" max="15" width="10.5703125" style="70" customWidth="1"/>
    <col min="16" max="16" width="10" style="70" customWidth="1"/>
    <col min="17" max="17" width="9.42578125" style="71" customWidth="1"/>
    <col min="18" max="18" width="11.7109375" style="70" customWidth="1"/>
    <col min="19" max="19" width="11.85546875" style="70" customWidth="1"/>
    <col min="20" max="20" width="8.5703125" style="67" customWidth="1"/>
    <col min="21" max="21" width="10.42578125" style="71" customWidth="1"/>
    <col min="22" max="22" width="9.140625" style="69" customWidth="1"/>
    <col min="23" max="23" width="9.140625" style="141" hidden="1" customWidth="1"/>
    <col min="24" max="70" width="9.140625" style="69" customWidth="1"/>
    <col min="71" max="71" width="65.42578125" style="69" bestFit="1" customWidth="1"/>
    <col min="72" max="253" width="9.140625" style="69" customWidth="1"/>
    <col min="254" max="254" width="6.140625" style="69" customWidth="1"/>
    <col min="255" max="255" width="17.7109375" style="69" customWidth="1"/>
    <col min="256" max="16384" width="16.7109375" style="69"/>
  </cols>
  <sheetData>
    <row r="1" spans="1:29" s="51" customFormat="1" ht="15" x14ac:dyDescent="0.25">
      <c r="A1" s="47" t="s">
        <v>88</v>
      </c>
      <c r="B1" s="48"/>
      <c r="C1" s="82"/>
      <c r="D1" s="48"/>
      <c r="E1" s="45"/>
      <c r="F1" s="45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135"/>
      <c r="U1" s="50"/>
      <c r="V1" s="50"/>
      <c r="W1" s="138"/>
      <c r="X1" s="50"/>
      <c r="Y1" s="50"/>
      <c r="Z1" s="50"/>
      <c r="AB1" s="46"/>
      <c r="AC1" s="46"/>
    </row>
    <row r="2" spans="1:29" s="51" customFormat="1" ht="21" customHeight="1" x14ac:dyDescent="0.25">
      <c r="A2" s="251"/>
      <c r="B2" s="252"/>
      <c r="C2" s="252"/>
      <c r="D2" s="252"/>
      <c r="E2" s="52"/>
      <c r="F2" s="53" t="s">
        <v>314</v>
      </c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136"/>
      <c r="U2" s="54"/>
      <c r="V2" s="52"/>
      <c r="W2" s="139"/>
      <c r="X2" s="46"/>
      <c r="Y2" s="46"/>
    </row>
    <row r="3" spans="1:29" s="51" customFormat="1" ht="15.75" x14ac:dyDescent="0.25">
      <c r="A3" s="252"/>
      <c r="B3" s="252"/>
      <c r="C3" s="252"/>
      <c r="D3" s="252"/>
      <c r="E3" s="45"/>
      <c r="F3" s="55" t="s">
        <v>39</v>
      </c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136"/>
      <c r="U3" s="54"/>
      <c r="V3" s="52"/>
      <c r="W3" s="140"/>
      <c r="X3" s="52"/>
      <c r="Y3" s="52"/>
      <c r="Z3" s="52"/>
      <c r="AB3" s="46"/>
      <c r="AC3" s="46"/>
    </row>
    <row r="4" spans="1:29" s="51" customFormat="1" x14ac:dyDescent="0.2">
      <c r="A4" s="56"/>
      <c r="B4" s="57"/>
      <c r="C4" s="57"/>
      <c r="D4" s="57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137"/>
      <c r="U4" s="58"/>
      <c r="W4" s="139"/>
      <c r="AB4" s="46"/>
      <c r="AC4" s="46"/>
    </row>
    <row r="5" spans="1:29" s="51" customFormat="1" ht="15.75" x14ac:dyDescent="0.25">
      <c r="A5" s="59" t="s">
        <v>38</v>
      </c>
      <c r="B5" s="253"/>
      <c r="C5" s="254"/>
      <c r="D5" s="44"/>
      <c r="E5" s="45"/>
      <c r="F5" s="60" t="s">
        <v>37</v>
      </c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137"/>
      <c r="U5" s="58"/>
      <c r="W5" s="139"/>
      <c r="AB5" s="46"/>
      <c r="AC5" s="46"/>
    </row>
    <row r="6" spans="1:29" s="51" customFormat="1" ht="16.5" x14ac:dyDescent="0.25">
      <c r="A6" s="56"/>
      <c r="C6" s="44"/>
      <c r="D6" s="44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137"/>
      <c r="U6" s="58"/>
      <c r="V6" s="61"/>
      <c r="W6" s="139"/>
      <c r="X6" s="62"/>
      <c r="Y6" s="46"/>
      <c r="Z6" s="46"/>
      <c r="AB6" s="46"/>
      <c r="AC6" s="46"/>
    </row>
    <row r="7" spans="1:29" s="51" customFormat="1" ht="16.5" x14ac:dyDescent="0.25">
      <c r="B7" s="63" t="s">
        <v>91</v>
      </c>
      <c r="C7" s="113" t="s">
        <v>95</v>
      </c>
      <c r="D7" s="61"/>
      <c r="E7" s="45"/>
      <c r="F7" s="201" t="s">
        <v>313</v>
      </c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T7" s="137"/>
      <c r="U7" s="58"/>
      <c r="W7" s="139"/>
      <c r="AB7" s="46"/>
      <c r="AC7" s="46"/>
    </row>
    <row r="8" spans="1:29" ht="13.5" thickBot="1" x14ac:dyDescent="0.25"/>
    <row r="9" spans="1:29" s="64" customFormat="1" ht="15.75" thickTop="1" x14ac:dyDescent="0.25">
      <c r="A9" s="186">
        <v>1</v>
      </c>
      <c r="B9" s="77">
        <v>2</v>
      </c>
      <c r="C9" s="77">
        <v>3</v>
      </c>
      <c r="D9" s="77">
        <v>4</v>
      </c>
      <c r="E9" s="78">
        <v>5</v>
      </c>
      <c r="F9" s="78">
        <v>6</v>
      </c>
      <c r="G9" s="255">
        <v>7</v>
      </c>
      <c r="H9" s="256"/>
      <c r="I9" s="255">
        <v>8</v>
      </c>
      <c r="J9" s="256"/>
      <c r="K9" s="256"/>
      <c r="L9" s="79">
        <v>9</v>
      </c>
      <c r="M9" s="79">
        <v>10</v>
      </c>
      <c r="N9" s="79">
        <v>11</v>
      </c>
      <c r="O9" s="167">
        <v>12</v>
      </c>
      <c r="P9" s="167">
        <v>13</v>
      </c>
      <c r="Q9" s="80">
        <v>14</v>
      </c>
      <c r="R9" s="173">
        <v>15</v>
      </c>
      <c r="S9" s="80">
        <v>16</v>
      </c>
      <c r="T9" s="173">
        <v>17</v>
      </c>
      <c r="U9" s="174">
        <v>18</v>
      </c>
      <c r="W9" s="142"/>
    </row>
    <row r="10" spans="1:29" s="73" customFormat="1" ht="39.75" customHeight="1" x14ac:dyDescent="0.2">
      <c r="A10" s="257" t="s">
        <v>0</v>
      </c>
      <c r="B10" s="259" t="s">
        <v>1</v>
      </c>
      <c r="C10" s="259" t="s">
        <v>2</v>
      </c>
      <c r="D10" s="259" t="s">
        <v>3</v>
      </c>
      <c r="E10" s="260" t="s">
        <v>4</v>
      </c>
      <c r="F10" s="259" t="s">
        <v>5</v>
      </c>
      <c r="G10" s="248" t="s">
        <v>6</v>
      </c>
      <c r="H10" s="249" t="s">
        <v>7</v>
      </c>
      <c r="I10" s="248" t="s">
        <v>8</v>
      </c>
      <c r="J10" s="241"/>
      <c r="K10" s="241"/>
      <c r="L10" s="250" t="s">
        <v>25</v>
      </c>
      <c r="M10" s="250" t="s">
        <v>9</v>
      </c>
      <c r="N10" s="250" t="s">
        <v>10</v>
      </c>
      <c r="O10" s="242" t="s">
        <v>11</v>
      </c>
      <c r="P10" s="242" t="s">
        <v>98</v>
      </c>
      <c r="Q10" s="244" t="s">
        <v>12</v>
      </c>
      <c r="R10" s="245" t="s">
        <v>96</v>
      </c>
      <c r="S10" s="244" t="s">
        <v>14</v>
      </c>
      <c r="T10" s="246" t="s">
        <v>15</v>
      </c>
      <c r="U10" s="236" t="s">
        <v>97</v>
      </c>
      <c r="V10" s="72"/>
      <c r="W10" s="143"/>
    </row>
    <row r="11" spans="1:29" s="73" customFormat="1" ht="60.75" customHeight="1" x14ac:dyDescent="0.2">
      <c r="A11" s="258"/>
      <c r="B11" s="259"/>
      <c r="C11" s="259"/>
      <c r="D11" s="259"/>
      <c r="E11" s="260"/>
      <c r="F11" s="259"/>
      <c r="G11" s="241"/>
      <c r="H11" s="241"/>
      <c r="I11" s="191" t="s">
        <v>16</v>
      </c>
      <c r="J11" s="191" t="s">
        <v>17</v>
      </c>
      <c r="K11" s="191" t="s">
        <v>18</v>
      </c>
      <c r="L11" s="241"/>
      <c r="M11" s="241"/>
      <c r="N11" s="241"/>
      <c r="O11" s="243"/>
      <c r="P11" s="243"/>
      <c r="Q11" s="241"/>
      <c r="R11" s="243"/>
      <c r="S11" s="241"/>
      <c r="T11" s="247"/>
      <c r="U11" s="237"/>
      <c r="W11" s="143"/>
    </row>
    <row r="12" spans="1:29" ht="66" customHeight="1" x14ac:dyDescent="0.2">
      <c r="A12" s="188" t="s">
        <v>105</v>
      </c>
      <c r="B12" s="238" t="s">
        <v>93</v>
      </c>
      <c r="C12" s="239"/>
      <c r="D12" s="239"/>
      <c r="E12" s="74"/>
      <c r="F12" s="74"/>
      <c r="G12" s="190" t="s">
        <v>19</v>
      </c>
      <c r="H12" s="190" t="s">
        <v>20</v>
      </c>
      <c r="I12" s="240" t="s">
        <v>21</v>
      </c>
      <c r="J12" s="241"/>
      <c r="K12" s="241"/>
      <c r="L12" s="75" t="s">
        <v>22</v>
      </c>
      <c r="M12" s="76"/>
      <c r="N12" s="76"/>
      <c r="O12" s="168" t="s">
        <v>104</v>
      </c>
      <c r="P12" s="168" t="str">
        <f>CONCATENATE('Bitni podaci'!$B$2,"≤ kolona10&lt;",'Bitni podaci'!$C$2,"-",CHAR(10),"        1 bod",CHAR(10),"        kolona10≥",'Bitni podaci'!$C$2,"-",CHAR(10),"        2 boda")</f>
        <v>120≤ kolona10&lt;240-
        1 bod
        kolona10≥240-
        2 boda</v>
      </c>
      <c r="Q12" s="76"/>
      <c r="R12" s="168" t="s">
        <v>102</v>
      </c>
      <c r="S12" s="76"/>
      <c r="T12" s="175" t="str">
        <f>CONCATENATE("kolona 16 ≤",'Bitni podaci'!B1,",00din -    1 bod",CHAR(10),"kolona 16 &gt;",'Bitni podaci'!B1,",00din -   0 bodova")</f>
        <v>kolona 16 ≤29611,00din -    1 bod
kolona 16 &gt;29611,00din -   0 bodova</v>
      </c>
      <c r="U12" s="176" t="s">
        <v>101</v>
      </c>
    </row>
    <row r="13" spans="1:29" ht="21.95" customHeight="1" x14ac:dyDescent="0.2">
      <c r="A13" s="187">
        <v>1</v>
      </c>
      <c r="B13" s="183" t="s">
        <v>122</v>
      </c>
      <c r="C13" s="83" t="s">
        <v>123</v>
      </c>
      <c r="D13" s="83" t="s">
        <v>124</v>
      </c>
      <c r="E13" s="84"/>
      <c r="F13" s="85" t="s">
        <v>125</v>
      </c>
      <c r="G13" s="86">
        <v>2</v>
      </c>
      <c r="H13" s="86">
        <v>1</v>
      </c>
      <c r="I13" s="86"/>
      <c r="J13" s="86">
        <v>2021</v>
      </c>
      <c r="K13" s="86"/>
      <c r="L13" s="87" t="s">
        <v>26</v>
      </c>
      <c r="M13" s="88">
        <v>240</v>
      </c>
      <c r="N13" s="148">
        <v>4</v>
      </c>
      <c r="O13" s="169">
        <v>60</v>
      </c>
      <c r="P13" s="170">
        <v>2</v>
      </c>
      <c r="Q13" s="89">
        <v>9.31</v>
      </c>
      <c r="R13" s="169">
        <v>96.550000000000011</v>
      </c>
      <c r="S13" s="149">
        <v>10926.58</v>
      </c>
      <c r="T13" s="177">
        <v>1</v>
      </c>
      <c r="U13" s="178">
        <v>97.550000000000011</v>
      </c>
      <c r="W13" s="144">
        <v>1</v>
      </c>
    </row>
    <row r="14" spans="1:29" ht="21.95" customHeight="1" x14ac:dyDescent="0.2">
      <c r="A14" s="184">
        <v>2</v>
      </c>
      <c r="B14" s="183" t="s">
        <v>169</v>
      </c>
      <c r="C14" s="83" t="s">
        <v>170</v>
      </c>
      <c r="D14" s="83" t="s">
        <v>171</v>
      </c>
      <c r="E14" s="84"/>
      <c r="F14" s="85" t="s">
        <v>172</v>
      </c>
      <c r="G14" s="86">
        <v>1</v>
      </c>
      <c r="H14" s="86">
        <v>4</v>
      </c>
      <c r="I14" s="86">
        <v>2019</v>
      </c>
      <c r="J14" s="86"/>
      <c r="K14" s="86"/>
      <c r="L14" s="87" t="s">
        <v>32</v>
      </c>
      <c r="M14" s="88">
        <v>120</v>
      </c>
      <c r="N14" s="88">
        <v>2</v>
      </c>
      <c r="O14" s="169">
        <v>60</v>
      </c>
      <c r="P14" s="170">
        <v>1</v>
      </c>
      <c r="Q14" s="89">
        <v>9.69</v>
      </c>
      <c r="R14" s="169">
        <v>97.449999999999989</v>
      </c>
      <c r="S14" s="149">
        <v>42067.27</v>
      </c>
      <c r="T14" s="177">
        <v>0</v>
      </c>
      <c r="U14" s="178">
        <v>97.449999999999989</v>
      </c>
      <c r="W14" s="147">
        <v>2</v>
      </c>
    </row>
    <row r="15" spans="1:29" ht="21.95" customHeight="1" x14ac:dyDescent="0.2">
      <c r="A15" s="184">
        <v>3</v>
      </c>
      <c r="B15" s="183" t="s">
        <v>126</v>
      </c>
      <c r="C15" s="83" t="s">
        <v>127</v>
      </c>
      <c r="D15" s="83" t="s">
        <v>128</v>
      </c>
      <c r="E15" s="84"/>
      <c r="F15" s="85" t="s">
        <v>129</v>
      </c>
      <c r="G15" s="86">
        <v>2</v>
      </c>
      <c r="H15" s="86">
        <v>1</v>
      </c>
      <c r="I15" s="86"/>
      <c r="J15" s="86">
        <v>2021</v>
      </c>
      <c r="K15" s="86"/>
      <c r="L15" s="87" t="s">
        <v>26</v>
      </c>
      <c r="M15" s="88">
        <v>240</v>
      </c>
      <c r="N15" s="88">
        <v>4</v>
      </c>
      <c r="O15" s="169">
        <v>60</v>
      </c>
      <c r="P15" s="170">
        <v>2</v>
      </c>
      <c r="Q15" s="89">
        <v>9.19</v>
      </c>
      <c r="R15" s="169">
        <v>95.949999999999989</v>
      </c>
      <c r="S15" s="149">
        <v>8727.73</v>
      </c>
      <c r="T15" s="177">
        <v>1</v>
      </c>
      <c r="U15" s="178">
        <v>96.949999999999989</v>
      </c>
      <c r="W15" s="147">
        <v>3</v>
      </c>
    </row>
    <row r="16" spans="1:29" ht="21.95" customHeight="1" x14ac:dyDescent="0.2">
      <c r="A16" s="184">
        <v>4</v>
      </c>
      <c r="B16" s="183" t="s">
        <v>182</v>
      </c>
      <c r="C16" s="83" t="s">
        <v>183</v>
      </c>
      <c r="D16" s="83" t="s">
        <v>136</v>
      </c>
      <c r="E16" s="84"/>
      <c r="F16" s="85" t="s">
        <v>184</v>
      </c>
      <c r="G16" s="86">
        <v>1</v>
      </c>
      <c r="H16" s="86">
        <v>4</v>
      </c>
      <c r="I16" s="86">
        <v>2018</v>
      </c>
      <c r="J16" s="86"/>
      <c r="K16" s="86"/>
      <c r="L16" s="87" t="s">
        <v>33</v>
      </c>
      <c r="M16" s="88">
        <v>180</v>
      </c>
      <c r="N16" s="88">
        <v>3</v>
      </c>
      <c r="O16" s="169">
        <v>60</v>
      </c>
      <c r="P16" s="170">
        <v>1</v>
      </c>
      <c r="Q16" s="89">
        <v>8.7200000000000006</v>
      </c>
      <c r="R16" s="169">
        <v>92.6</v>
      </c>
      <c r="S16" s="149">
        <v>13741.53</v>
      </c>
      <c r="T16" s="177">
        <v>1</v>
      </c>
      <c r="U16" s="178">
        <v>93.6</v>
      </c>
      <c r="W16" s="145" t="s">
        <v>23</v>
      </c>
    </row>
    <row r="17" spans="1:23" ht="21.95" customHeight="1" x14ac:dyDescent="0.2">
      <c r="A17" s="184">
        <v>5</v>
      </c>
      <c r="B17" s="183" t="s">
        <v>134</v>
      </c>
      <c r="C17" s="83" t="s">
        <v>135</v>
      </c>
      <c r="D17" s="83" t="s">
        <v>136</v>
      </c>
      <c r="E17" s="84"/>
      <c r="F17" s="85" t="s">
        <v>137</v>
      </c>
      <c r="G17" s="86">
        <v>1</v>
      </c>
      <c r="H17" s="86">
        <v>3</v>
      </c>
      <c r="I17" s="86">
        <v>2019</v>
      </c>
      <c r="J17" s="86"/>
      <c r="K17" s="86"/>
      <c r="L17" s="87" t="s">
        <v>32</v>
      </c>
      <c r="M17" s="88">
        <v>120</v>
      </c>
      <c r="N17" s="88">
        <v>2</v>
      </c>
      <c r="O17" s="169">
        <v>60</v>
      </c>
      <c r="P17" s="170">
        <v>1</v>
      </c>
      <c r="Q17" s="89">
        <v>8.35</v>
      </c>
      <c r="R17" s="169">
        <v>90.75</v>
      </c>
      <c r="S17" s="149">
        <v>10673.66</v>
      </c>
      <c r="T17" s="177">
        <v>1</v>
      </c>
      <c r="U17" s="178">
        <v>91.75</v>
      </c>
      <c r="W17" s="145" t="s">
        <v>31</v>
      </c>
    </row>
    <row r="18" spans="1:23" ht="21.95" customHeight="1" x14ac:dyDescent="0.2">
      <c r="A18" s="184">
        <v>6</v>
      </c>
      <c r="B18" s="183" t="s">
        <v>150</v>
      </c>
      <c r="C18" s="83" t="s">
        <v>151</v>
      </c>
      <c r="D18" s="83" t="s">
        <v>152</v>
      </c>
      <c r="E18" s="84"/>
      <c r="F18" s="85" t="s">
        <v>153</v>
      </c>
      <c r="G18" s="86">
        <v>1</v>
      </c>
      <c r="H18" s="86">
        <v>4</v>
      </c>
      <c r="I18" s="86">
        <v>2019</v>
      </c>
      <c r="J18" s="86"/>
      <c r="K18" s="86"/>
      <c r="L18" s="87" t="s">
        <v>32</v>
      </c>
      <c r="M18" s="88">
        <v>107</v>
      </c>
      <c r="N18" s="88">
        <v>2</v>
      </c>
      <c r="O18" s="169">
        <v>53.5</v>
      </c>
      <c r="P18" s="170">
        <v>0</v>
      </c>
      <c r="Q18" s="89">
        <v>9.44</v>
      </c>
      <c r="R18" s="169">
        <v>90</v>
      </c>
      <c r="S18" s="149">
        <v>12345.06</v>
      </c>
      <c r="T18" s="177">
        <v>1</v>
      </c>
      <c r="U18" s="178">
        <v>91</v>
      </c>
      <c r="W18" s="145" t="s">
        <v>32</v>
      </c>
    </row>
    <row r="19" spans="1:23" ht="21.95" customHeight="1" x14ac:dyDescent="0.2">
      <c r="A19" s="184">
        <v>7</v>
      </c>
      <c r="B19" s="183" t="s">
        <v>185</v>
      </c>
      <c r="C19" s="83" t="s">
        <v>186</v>
      </c>
      <c r="D19" s="83" t="s">
        <v>187</v>
      </c>
      <c r="E19" s="84"/>
      <c r="F19" s="85" t="s">
        <v>188</v>
      </c>
      <c r="G19" s="86">
        <v>2</v>
      </c>
      <c r="H19" s="86">
        <v>1</v>
      </c>
      <c r="I19" s="86">
        <v>2020</v>
      </c>
      <c r="J19" s="86"/>
      <c r="K19" s="86"/>
      <c r="L19" s="87" t="s">
        <v>26</v>
      </c>
      <c r="M19" s="88">
        <v>285</v>
      </c>
      <c r="N19" s="88">
        <v>5</v>
      </c>
      <c r="O19" s="169">
        <v>57</v>
      </c>
      <c r="P19" s="170">
        <v>2</v>
      </c>
      <c r="Q19" s="89">
        <v>8.4</v>
      </c>
      <c r="R19" s="169">
        <v>89.6</v>
      </c>
      <c r="S19" s="149">
        <v>7173.2</v>
      </c>
      <c r="T19" s="177">
        <v>1</v>
      </c>
      <c r="U19" s="178">
        <v>90.6</v>
      </c>
      <c r="W19" s="145" t="s">
        <v>33</v>
      </c>
    </row>
    <row r="20" spans="1:23" ht="21.95" customHeight="1" x14ac:dyDescent="0.2">
      <c r="A20" s="184">
        <v>8</v>
      </c>
      <c r="B20" s="183" t="s">
        <v>309</v>
      </c>
      <c r="C20" s="83" t="s">
        <v>283</v>
      </c>
      <c r="D20" s="83" t="s">
        <v>310</v>
      </c>
      <c r="E20" s="84"/>
      <c r="F20" s="85" t="s">
        <v>311</v>
      </c>
      <c r="G20" s="86">
        <v>1</v>
      </c>
      <c r="H20" s="86">
        <v>4</v>
      </c>
      <c r="I20" s="86">
        <v>2019</v>
      </c>
      <c r="J20" s="86"/>
      <c r="K20" s="86"/>
      <c r="L20" s="87" t="s">
        <v>32</v>
      </c>
      <c r="M20" s="88">
        <v>110</v>
      </c>
      <c r="N20" s="88">
        <v>2</v>
      </c>
      <c r="O20" s="169">
        <f>IF(AND(ISNUMBER(M20),M20&lt;&gt;"",ISNUMBER(N20),N20&lt;&gt;""),IF(M20/N20&gt;60,60,M20/N20),"")</f>
        <v>55</v>
      </c>
      <c r="P20" s="170">
        <f>IF(AND(ISNUMBER(M20),M20&lt;&gt;""),IF(M20&gt;='Bitni podaci'!$B$2,IF(M20&lt;'Bitni podaci'!$C$2,1,2),0),"")</f>
        <v>0</v>
      </c>
      <c r="Q20" s="89">
        <v>9.11</v>
      </c>
      <c r="R20" s="169">
        <f>IF(AND(ISNUMBER(Q20),Q20&lt;&gt;"",O20&lt;&gt;"",P20&lt;&gt;""),Q20*5+O20*0.8+P20,"")</f>
        <v>89.55</v>
      </c>
      <c r="S20" s="149">
        <v>7764.64</v>
      </c>
      <c r="T20" s="177">
        <f>IF(AND(S20&lt;&gt;"",ISNUMBER(S20)),IF(S20&lt;='Bitni podaci'!$B$1,1,0),"")</f>
        <v>1</v>
      </c>
      <c r="U20" s="178">
        <f>IF(AND(ISNUMBER(R20),ISNUMBER(T20)),R20+T20,"")</f>
        <v>90.55</v>
      </c>
      <c r="W20" s="145" t="s">
        <v>34</v>
      </c>
    </row>
    <row r="21" spans="1:23" ht="21.95" customHeight="1" x14ac:dyDescent="0.2">
      <c r="A21" s="184">
        <v>9</v>
      </c>
      <c r="B21" s="183" t="s">
        <v>130</v>
      </c>
      <c r="C21" s="83" t="s">
        <v>131</v>
      </c>
      <c r="D21" s="83" t="s">
        <v>132</v>
      </c>
      <c r="E21" s="84"/>
      <c r="F21" s="85" t="s">
        <v>133</v>
      </c>
      <c r="G21" s="86">
        <v>1</v>
      </c>
      <c r="H21" s="86">
        <v>4</v>
      </c>
      <c r="I21" s="86">
        <v>2019</v>
      </c>
      <c r="J21" s="86"/>
      <c r="K21" s="86"/>
      <c r="L21" s="87" t="s">
        <v>32</v>
      </c>
      <c r="M21" s="88">
        <v>120</v>
      </c>
      <c r="N21" s="88">
        <v>2</v>
      </c>
      <c r="O21" s="169">
        <v>60</v>
      </c>
      <c r="P21" s="170">
        <v>1</v>
      </c>
      <c r="Q21" s="89">
        <v>7.93</v>
      </c>
      <c r="R21" s="169">
        <v>88.65</v>
      </c>
      <c r="S21" s="149">
        <v>0</v>
      </c>
      <c r="T21" s="177">
        <v>1</v>
      </c>
      <c r="U21" s="178">
        <v>89.65</v>
      </c>
      <c r="W21" s="145" t="s">
        <v>35</v>
      </c>
    </row>
    <row r="22" spans="1:23" ht="21.95" customHeight="1" x14ac:dyDescent="0.2">
      <c r="A22" s="184">
        <v>10</v>
      </c>
      <c r="B22" s="183" t="s">
        <v>158</v>
      </c>
      <c r="C22" s="83" t="s">
        <v>159</v>
      </c>
      <c r="D22" s="83" t="s">
        <v>136</v>
      </c>
      <c r="E22" s="84"/>
      <c r="F22" s="85" t="s">
        <v>160</v>
      </c>
      <c r="G22" s="86">
        <v>1</v>
      </c>
      <c r="H22" s="86">
        <v>4</v>
      </c>
      <c r="I22" s="86">
        <v>2019</v>
      </c>
      <c r="J22" s="86"/>
      <c r="K22" s="86"/>
      <c r="L22" s="87" t="s">
        <v>32</v>
      </c>
      <c r="M22" s="88">
        <v>108</v>
      </c>
      <c r="N22" s="88">
        <v>2</v>
      </c>
      <c r="O22" s="169">
        <v>54</v>
      </c>
      <c r="P22" s="170">
        <v>0</v>
      </c>
      <c r="Q22" s="89">
        <v>8.91</v>
      </c>
      <c r="R22" s="169">
        <v>87.75</v>
      </c>
      <c r="S22" s="149">
        <v>11075</v>
      </c>
      <c r="T22" s="177">
        <v>1</v>
      </c>
      <c r="U22" s="178">
        <v>88.75</v>
      </c>
      <c r="W22" s="145" t="s">
        <v>36</v>
      </c>
    </row>
    <row r="23" spans="1:23" ht="21.95" customHeight="1" x14ac:dyDescent="0.2">
      <c r="A23" s="184">
        <v>11</v>
      </c>
      <c r="B23" s="183" t="s">
        <v>179</v>
      </c>
      <c r="C23" s="83" t="s">
        <v>127</v>
      </c>
      <c r="D23" s="83" t="s">
        <v>180</v>
      </c>
      <c r="E23" s="84"/>
      <c r="F23" s="85" t="s">
        <v>181</v>
      </c>
      <c r="G23" s="86">
        <v>1</v>
      </c>
      <c r="H23" s="86">
        <v>4</v>
      </c>
      <c r="I23" s="86">
        <v>2018</v>
      </c>
      <c r="J23" s="86"/>
      <c r="K23" s="86"/>
      <c r="L23" s="87" t="s">
        <v>33</v>
      </c>
      <c r="M23" s="88">
        <v>174</v>
      </c>
      <c r="N23" s="88">
        <v>3</v>
      </c>
      <c r="O23" s="169">
        <v>58</v>
      </c>
      <c r="P23" s="170">
        <v>1</v>
      </c>
      <c r="Q23" s="89">
        <v>7.97</v>
      </c>
      <c r="R23" s="169">
        <v>87.25</v>
      </c>
      <c r="S23" s="149">
        <v>0</v>
      </c>
      <c r="T23" s="177">
        <v>1</v>
      </c>
      <c r="U23" s="178">
        <v>88.25</v>
      </c>
      <c r="W23" s="145" t="s">
        <v>26</v>
      </c>
    </row>
    <row r="24" spans="1:23" ht="21.95" customHeight="1" x14ac:dyDescent="0.2">
      <c r="A24" s="184">
        <v>12</v>
      </c>
      <c r="B24" s="183" t="s">
        <v>138</v>
      </c>
      <c r="C24" s="83" t="s">
        <v>139</v>
      </c>
      <c r="D24" s="83" t="s">
        <v>140</v>
      </c>
      <c r="E24" s="84"/>
      <c r="F24" s="85" t="s">
        <v>141</v>
      </c>
      <c r="G24" s="86">
        <v>1</v>
      </c>
      <c r="H24" s="86">
        <v>4</v>
      </c>
      <c r="I24" s="86">
        <v>2019</v>
      </c>
      <c r="J24" s="86"/>
      <c r="K24" s="86"/>
      <c r="L24" s="87" t="s">
        <v>32</v>
      </c>
      <c r="M24" s="88">
        <v>111</v>
      </c>
      <c r="N24" s="88">
        <v>2</v>
      </c>
      <c r="O24" s="169">
        <v>55.5</v>
      </c>
      <c r="P24" s="170">
        <v>0</v>
      </c>
      <c r="Q24" s="89">
        <v>8.6</v>
      </c>
      <c r="R24" s="169">
        <v>87.4</v>
      </c>
      <c r="S24" s="149">
        <v>36628.019999999997</v>
      </c>
      <c r="T24" s="177">
        <v>0</v>
      </c>
      <c r="U24" s="178">
        <v>87.4</v>
      </c>
      <c r="W24" s="145" t="s">
        <v>27</v>
      </c>
    </row>
    <row r="25" spans="1:23" ht="21.95" customHeight="1" x14ac:dyDescent="0.2">
      <c r="A25" s="184">
        <v>13</v>
      </c>
      <c r="B25" s="183" t="s">
        <v>175</v>
      </c>
      <c r="C25" s="83" t="s">
        <v>176</v>
      </c>
      <c r="D25" s="83" t="s">
        <v>177</v>
      </c>
      <c r="E25" s="84"/>
      <c r="F25" s="85" t="s">
        <v>178</v>
      </c>
      <c r="G25" s="86">
        <v>1</v>
      </c>
      <c r="H25" s="86">
        <v>4</v>
      </c>
      <c r="I25" s="86">
        <v>2018</v>
      </c>
      <c r="J25" s="86"/>
      <c r="K25" s="86"/>
      <c r="L25" s="87" t="s">
        <v>33</v>
      </c>
      <c r="M25" s="88">
        <v>180</v>
      </c>
      <c r="N25" s="88">
        <v>3</v>
      </c>
      <c r="O25" s="169">
        <v>60</v>
      </c>
      <c r="P25" s="170">
        <v>1</v>
      </c>
      <c r="Q25" s="89">
        <v>7.44</v>
      </c>
      <c r="R25" s="169">
        <v>86.2</v>
      </c>
      <c r="S25" s="149">
        <v>11250</v>
      </c>
      <c r="T25" s="177">
        <v>1</v>
      </c>
      <c r="U25" s="178">
        <v>87.2</v>
      </c>
      <c r="W25" s="145" t="s">
        <v>28</v>
      </c>
    </row>
    <row r="26" spans="1:23" ht="21.95" customHeight="1" x14ac:dyDescent="0.2">
      <c r="A26" s="184">
        <v>14</v>
      </c>
      <c r="B26" s="183" t="s">
        <v>193</v>
      </c>
      <c r="C26" s="83" t="s">
        <v>183</v>
      </c>
      <c r="D26" s="83" t="s">
        <v>177</v>
      </c>
      <c r="E26" s="84"/>
      <c r="F26" s="85" t="s">
        <v>194</v>
      </c>
      <c r="G26" s="86">
        <v>1</v>
      </c>
      <c r="H26" s="86">
        <v>4</v>
      </c>
      <c r="I26" s="86">
        <v>2018</v>
      </c>
      <c r="J26" s="86"/>
      <c r="K26" s="86"/>
      <c r="L26" s="87" t="s">
        <v>33</v>
      </c>
      <c r="M26" s="88">
        <v>173</v>
      </c>
      <c r="N26" s="88">
        <v>3</v>
      </c>
      <c r="O26" s="169">
        <v>57.666666666666664</v>
      </c>
      <c r="P26" s="170">
        <v>1</v>
      </c>
      <c r="Q26" s="89">
        <v>7.75</v>
      </c>
      <c r="R26" s="169">
        <v>85.883333333333326</v>
      </c>
      <c r="S26" s="149">
        <v>26194.35</v>
      </c>
      <c r="T26" s="177">
        <v>1</v>
      </c>
      <c r="U26" s="178">
        <v>86.883333333333326</v>
      </c>
      <c r="W26" s="145" t="s">
        <v>29</v>
      </c>
    </row>
    <row r="27" spans="1:23" ht="21.95" customHeight="1" x14ac:dyDescent="0.2">
      <c r="A27" s="184">
        <v>15</v>
      </c>
      <c r="B27" s="183" t="s">
        <v>161</v>
      </c>
      <c r="C27" s="83" t="s">
        <v>162</v>
      </c>
      <c r="D27" s="83" t="s">
        <v>163</v>
      </c>
      <c r="E27" s="84"/>
      <c r="F27" s="85" t="s">
        <v>164</v>
      </c>
      <c r="G27" s="86">
        <v>1</v>
      </c>
      <c r="H27" s="86">
        <v>4</v>
      </c>
      <c r="I27" s="86">
        <v>2018</v>
      </c>
      <c r="J27" s="86"/>
      <c r="K27" s="86"/>
      <c r="L27" s="87" t="s">
        <v>33</v>
      </c>
      <c r="M27" s="88">
        <v>173</v>
      </c>
      <c r="N27" s="88">
        <v>3</v>
      </c>
      <c r="O27" s="169">
        <v>57.666666666666664</v>
      </c>
      <c r="P27" s="170">
        <v>1</v>
      </c>
      <c r="Q27" s="89">
        <v>7.67</v>
      </c>
      <c r="R27" s="169">
        <v>85.483333333333334</v>
      </c>
      <c r="S27" s="149">
        <v>11159.78</v>
      </c>
      <c r="T27" s="177">
        <v>1</v>
      </c>
      <c r="U27" s="178">
        <v>86.483333333333334</v>
      </c>
      <c r="W27" s="145" t="s">
        <v>30</v>
      </c>
    </row>
    <row r="28" spans="1:23" ht="21.95" customHeight="1" x14ac:dyDescent="0.2">
      <c r="A28" s="184">
        <v>16</v>
      </c>
      <c r="B28" s="183" t="s">
        <v>142</v>
      </c>
      <c r="C28" s="83" t="s">
        <v>143</v>
      </c>
      <c r="D28" s="83" t="s">
        <v>144</v>
      </c>
      <c r="E28" s="84"/>
      <c r="F28" s="85" t="s">
        <v>145</v>
      </c>
      <c r="G28" s="86">
        <v>1</v>
      </c>
      <c r="H28" s="86">
        <v>4</v>
      </c>
      <c r="I28" s="86">
        <v>2019</v>
      </c>
      <c r="J28" s="86"/>
      <c r="K28" s="86"/>
      <c r="L28" s="87" t="s">
        <v>32</v>
      </c>
      <c r="M28" s="88">
        <v>111</v>
      </c>
      <c r="N28" s="88">
        <v>2</v>
      </c>
      <c r="O28" s="169">
        <v>55.5</v>
      </c>
      <c r="P28" s="170">
        <v>0</v>
      </c>
      <c r="Q28" s="89">
        <v>7.73</v>
      </c>
      <c r="R28" s="169">
        <v>83.050000000000011</v>
      </c>
      <c r="S28" s="149">
        <v>520.51</v>
      </c>
      <c r="T28" s="177">
        <v>1</v>
      </c>
      <c r="U28" s="178">
        <v>84.050000000000011</v>
      </c>
      <c r="W28" s="146"/>
    </row>
    <row r="29" spans="1:23" ht="21.95" customHeight="1" x14ac:dyDescent="0.2">
      <c r="A29" s="184">
        <v>17</v>
      </c>
      <c r="B29" s="183" t="s">
        <v>146</v>
      </c>
      <c r="C29" s="83" t="s">
        <v>147</v>
      </c>
      <c r="D29" s="83" t="s">
        <v>148</v>
      </c>
      <c r="E29" s="84"/>
      <c r="F29" s="85" t="s">
        <v>149</v>
      </c>
      <c r="G29" s="86">
        <v>1</v>
      </c>
      <c r="H29" s="86">
        <v>4</v>
      </c>
      <c r="I29" s="86">
        <v>2019</v>
      </c>
      <c r="J29" s="86"/>
      <c r="K29" s="86"/>
      <c r="L29" s="87" t="s">
        <v>32</v>
      </c>
      <c r="M29" s="88">
        <v>108</v>
      </c>
      <c r="N29" s="88">
        <v>2</v>
      </c>
      <c r="O29" s="169">
        <v>54</v>
      </c>
      <c r="P29" s="170">
        <v>0</v>
      </c>
      <c r="Q29" s="89">
        <v>7.83</v>
      </c>
      <c r="R29" s="169">
        <v>82.35</v>
      </c>
      <c r="S29" s="149">
        <v>41290.730000000003</v>
      </c>
      <c r="T29" s="177">
        <v>0</v>
      </c>
      <c r="U29" s="178">
        <v>82.35</v>
      </c>
      <c r="W29" s="146"/>
    </row>
    <row r="30" spans="1:23" ht="21.95" customHeight="1" x14ac:dyDescent="0.2">
      <c r="A30" s="184">
        <v>18</v>
      </c>
      <c r="B30" s="183" t="s">
        <v>195</v>
      </c>
      <c r="C30" s="83" t="s">
        <v>196</v>
      </c>
      <c r="D30" s="83" t="s">
        <v>180</v>
      </c>
      <c r="E30" s="84"/>
      <c r="F30" s="85" t="s">
        <v>197</v>
      </c>
      <c r="G30" s="86">
        <v>1</v>
      </c>
      <c r="H30" s="86">
        <v>4</v>
      </c>
      <c r="I30" s="86">
        <v>2019</v>
      </c>
      <c r="J30" s="86"/>
      <c r="K30" s="86"/>
      <c r="L30" s="87" t="s">
        <v>32</v>
      </c>
      <c r="M30" s="88">
        <v>101</v>
      </c>
      <c r="N30" s="88">
        <v>2</v>
      </c>
      <c r="O30" s="169">
        <v>50.5</v>
      </c>
      <c r="P30" s="170">
        <v>0</v>
      </c>
      <c r="Q30" s="89">
        <v>7.53</v>
      </c>
      <c r="R30" s="169">
        <v>78.050000000000011</v>
      </c>
      <c r="S30" s="149">
        <v>5773.14</v>
      </c>
      <c r="T30" s="177">
        <v>1</v>
      </c>
      <c r="U30" s="178">
        <v>79.050000000000011</v>
      </c>
      <c r="W30" s="146"/>
    </row>
    <row r="31" spans="1:23" ht="21.95" customHeight="1" x14ac:dyDescent="0.2">
      <c r="A31" s="184">
        <v>19</v>
      </c>
      <c r="B31" s="183" t="s">
        <v>173</v>
      </c>
      <c r="C31" s="83" t="s">
        <v>166</v>
      </c>
      <c r="D31" s="83" t="s">
        <v>148</v>
      </c>
      <c r="E31" s="84"/>
      <c r="F31" s="85" t="s">
        <v>174</v>
      </c>
      <c r="G31" s="86">
        <v>1</v>
      </c>
      <c r="H31" s="86">
        <v>4</v>
      </c>
      <c r="I31" s="86">
        <v>2017</v>
      </c>
      <c r="J31" s="86"/>
      <c r="K31" s="86"/>
      <c r="L31" s="87" t="s">
        <v>36</v>
      </c>
      <c r="M31" s="88">
        <v>190</v>
      </c>
      <c r="N31" s="88">
        <v>4</v>
      </c>
      <c r="O31" s="169">
        <v>47.5</v>
      </c>
      <c r="P31" s="170">
        <v>1</v>
      </c>
      <c r="Q31" s="89">
        <v>8</v>
      </c>
      <c r="R31" s="169">
        <v>79</v>
      </c>
      <c r="S31" s="149">
        <v>38275.86</v>
      </c>
      <c r="T31" s="177">
        <v>0</v>
      </c>
      <c r="U31" s="178">
        <v>79</v>
      </c>
      <c r="W31" s="146"/>
    </row>
    <row r="32" spans="1:23" ht="21.95" customHeight="1" x14ac:dyDescent="0.2">
      <c r="A32" s="184">
        <v>20</v>
      </c>
      <c r="B32" s="183" t="s">
        <v>198</v>
      </c>
      <c r="C32" s="83" t="s">
        <v>199</v>
      </c>
      <c r="D32" s="83" t="s">
        <v>177</v>
      </c>
      <c r="E32" s="84"/>
      <c r="F32" s="85" t="s">
        <v>200</v>
      </c>
      <c r="G32" s="86">
        <v>1</v>
      </c>
      <c r="H32" s="86">
        <v>4</v>
      </c>
      <c r="I32" s="86">
        <v>2017</v>
      </c>
      <c r="J32" s="86"/>
      <c r="K32" s="86"/>
      <c r="L32" s="87" t="s">
        <v>36</v>
      </c>
      <c r="M32" s="88">
        <v>185</v>
      </c>
      <c r="N32" s="88">
        <v>4</v>
      </c>
      <c r="O32" s="169">
        <v>46.25</v>
      </c>
      <c r="P32" s="170">
        <v>1</v>
      </c>
      <c r="Q32" s="89">
        <v>7.97</v>
      </c>
      <c r="R32" s="169">
        <v>77.849999999999994</v>
      </c>
      <c r="S32" s="149">
        <v>938.9</v>
      </c>
      <c r="T32" s="177">
        <v>1</v>
      </c>
      <c r="U32" s="178">
        <v>78.849999999999994</v>
      </c>
      <c r="W32" s="145" t="s">
        <v>40</v>
      </c>
    </row>
    <row r="33" spans="1:23" ht="21.95" customHeight="1" x14ac:dyDescent="0.2">
      <c r="A33" s="184">
        <v>21</v>
      </c>
      <c r="B33" s="183" t="s">
        <v>154</v>
      </c>
      <c r="C33" s="83" t="s">
        <v>155</v>
      </c>
      <c r="D33" s="83" t="s">
        <v>156</v>
      </c>
      <c r="E33" s="84"/>
      <c r="F33" s="85" t="s">
        <v>157</v>
      </c>
      <c r="G33" s="86">
        <v>1</v>
      </c>
      <c r="H33" s="86">
        <v>4</v>
      </c>
      <c r="I33" s="86">
        <v>2017</v>
      </c>
      <c r="J33" s="86"/>
      <c r="K33" s="86"/>
      <c r="L33" s="87" t="s">
        <v>36</v>
      </c>
      <c r="M33" s="88">
        <v>191</v>
      </c>
      <c r="N33" s="88">
        <v>4</v>
      </c>
      <c r="O33" s="169">
        <v>47.75</v>
      </c>
      <c r="P33" s="170">
        <v>1</v>
      </c>
      <c r="Q33" s="89">
        <v>7.5</v>
      </c>
      <c r="R33" s="169">
        <v>76.7</v>
      </c>
      <c r="S33" s="149">
        <v>8705.23</v>
      </c>
      <c r="T33" s="177">
        <v>1</v>
      </c>
      <c r="U33" s="178">
        <v>77.7</v>
      </c>
      <c r="W33" s="145" t="s">
        <v>41</v>
      </c>
    </row>
    <row r="34" spans="1:23" ht="21.95" customHeight="1" x14ac:dyDescent="0.2">
      <c r="A34" s="184">
        <v>22</v>
      </c>
      <c r="B34" s="183" t="s">
        <v>189</v>
      </c>
      <c r="C34" s="83" t="s">
        <v>190</v>
      </c>
      <c r="D34" s="83" t="s">
        <v>191</v>
      </c>
      <c r="E34" s="84"/>
      <c r="F34" s="85" t="s">
        <v>192</v>
      </c>
      <c r="G34" s="86">
        <v>1</v>
      </c>
      <c r="H34" s="86">
        <v>4</v>
      </c>
      <c r="I34" s="86">
        <v>2017</v>
      </c>
      <c r="J34" s="86"/>
      <c r="K34" s="86"/>
      <c r="L34" s="87" t="s">
        <v>36</v>
      </c>
      <c r="M34" s="88">
        <v>181</v>
      </c>
      <c r="N34" s="88">
        <v>4</v>
      </c>
      <c r="O34" s="169">
        <v>45.25</v>
      </c>
      <c r="P34" s="170">
        <v>1</v>
      </c>
      <c r="Q34" s="89">
        <v>7.73</v>
      </c>
      <c r="R34" s="169">
        <v>75.850000000000009</v>
      </c>
      <c r="S34" s="149">
        <v>7894.2</v>
      </c>
      <c r="T34" s="177">
        <v>1</v>
      </c>
      <c r="U34" s="178">
        <v>76.850000000000009</v>
      </c>
      <c r="W34" s="145" t="s">
        <v>42</v>
      </c>
    </row>
    <row r="35" spans="1:23" ht="21.95" customHeight="1" x14ac:dyDescent="0.2">
      <c r="A35" s="184">
        <v>23</v>
      </c>
      <c r="B35" s="183" t="s">
        <v>201</v>
      </c>
      <c r="C35" s="83" t="s">
        <v>202</v>
      </c>
      <c r="D35" s="83" t="s">
        <v>136</v>
      </c>
      <c r="E35" s="84"/>
      <c r="F35" s="85" t="s">
        <v>203</v>
      </c>
      <c r="G35" s="86">
        <v>1</v>
      </c>
      <c r="H35" s="86">
        <v>4</v>
      </c>
      <c r="I35" s="86">
        <v>2017</v>
      </c>
      <c r="J35" s="86"/>
      <c r="K35" s="86"/>
      <c r="L35" s="87" t="s">
        <v>36</v>
      </c>
      <c r="M35" s="88">
        <v>161</v>
      </c>
      <c r="N35" s="88">
        <v>4</v>
      </c>
      <c r="O35" s="169">
        <v>40.25</v>
      </c>
      <c r="P35" s="170">
        <v>1</v>
      </c>
      <c r="Q35" s="89">
        <v>7.81</v>
      </c>
      <c r="R35" s="169">
        <v>72.25</v>
      </c>
      <c r="S35" s="149">
        <v>10481.32</v>
      </c>
      <c r="T35" s="177">
        <v>1</v>
      </c>
      <c r="U35" s="178">
        <v>73.25</v>
      </c>
      <c r="W35" s="147" t="s">
        <v>43</v>
      </c>
    </row>
    <row r="36" spans="1:23" ht="21.95" customHeight="1" x14ac:dyDescent="0.2">
      <c r="A36" s="184">
        <v>24</v>
      </c>
      <c r="B36" s="183" t="s">
        <v>165</v>
      </c>
      <c r="C36" s="83" t="s">
        <v>166</v>
      </c>
      <c r="D36" s="83" t="s">
        <v>167</v>
      </c>
      <c r="E36" s="84"/>
      <c r="F36" s="85" t="s">
        <v>168</v>
      </c>
      <c r="G36" s="86">
        <v>1</v>
      </c>
      <c r="H36" s="86">
        <v>4</v>
      </c>
      <c r="I36" s="86">
        <v>2017</v>
      </c>
      <c r="J36" s="86"/>
      <c r="K36" s="86"/>
      <c r="L36" s="87" t="s">
        <v>33</v>
      </c>
      <c r="M36" s="88">
        <v>165</v>
      </c>
      <c r="N36" s="88">
        <v>4</v>
      </c>
      <c r="O36" s="169">
        <v>41.25</v>
      </c>
      <c r="P36" s="170">
        <v>1</v>
      </c>
      <c r="Q36" s="89">
        <v>7.52</v>
      </c>
      <c r="R36" s="169">
        <v>71.599999999999994</v>
      </c>
      <c r="S36" s="149">
        <v>0</v>
      </c>
      <c r="T36" s="177">
        <v>1</v>
      </c>
      <c r="U36" s="178">
        <v>72.599999999999994</v>
      </c>
      <c r="W36" s="147" t="s">
        <v>44</v>
      </c>
    </row>
    <row r="37" spans="1:23" ht="21.95" customHeight="1" x14ac:dyDescent="0.2">
      <c r="A37" s="184" t="str">
        <f>IF(B37&lt;&gt;"",ROWS($A$13:A37)-COUNTBLANK($A$13:A36),"")</f>
        <v/>
      </c>
      <c r="B37" s="183"/>
      <c r="C37" s="83"/>
      <c r="D37" s="83"/>
      <c r="E37" s="84"/>
      <c r="F37" s="85"/>
      <c r="G37" s="86"/>
      <c r="H37" s="86"/>
      <c r="I37" s="86"/>
      <c r="J37" s="86"/>
      <c r="K37" s="86"/>
      <c r="L37" s="87"/>
      <c r="M37" s="88"/>
      <c r="N37" s="88"/>
      <c r="O37" s="169" t="str">
        <f t="shared" ref="O37:O77" si="0">IF(AND(ISNUMBER(M37),M37&lt;&gt;"",ISNUMBER(N37),N37&lt;&gt;""),IF(M37/N37&gt;60,60,M37/N37),"")</f>
        <v/>
      </c>
      <c r="P37" s="170" t="str">
        <f>IF(AND(ISNUMBER(M37),M37&lt;&gt;""),IF(M37&gt;='Bitni podaci'!$B$2,IF(M37&lt;'Bitni podaci'!$C$2,1,2),0),"")</f>
        <v/>
      </c>
      <c r="Q37" s="89"/>
      <c r="R37" s="169" t="str">
        <f t="shared" ref="R37:R77" si="1">IF(AND(ISNUMBER(Q37),Q37&lt;&gt;"",O37&lt;&gt;"",P37&lt;&gt;""),Q37*5+O37*0.8+P37,"")</f>
        <v/>
      </c>
      <c r="S37" s="149"/>
      <c r="T37" s="177" t="str">
        <f>IF(AND(S37&lt;&gt;"",ISNUMBER(S37)),IF(S37&lt;='Bitni podaci'!$B$1,1,0),"")</f>
        <v/>
      </c>
      <c r="U37" s="178" t="str">
        <f t="shared" ref="U37:U77" si="2">IF(AND(ISNUMBER(R37),ISNUMBER(T37)),R37+T37,"")</f>
        <v/>
      </c>
      <c r="W37" s="145" t="s">
        <v>45</v>
      </c>
    </row>
    <row r="38" spans="1:23" ht="21.95" customHeight="1" x14ac:dyDescent="0.2">
      <c r="A38" s="184" t="str">
        <f>IF(B38&lt;&gt;"",ROWS($A$13:A38)-COUNTBLANK($A$13:A37),"")</f>
        <v/>
      </c>
      <c r="B38" s="183"/>
      <c r="C38" s="83"/>
      <c r="D38" s="83"/>
      <c r="E38" s="84"/>
      <c r="F38" s="85"/>
      <c r="G38" s="86"/>
      <c r="H38" s="86"/>
      <c r="I38" s="86"/>
      <c r="J38" s="86"/>
      <c r="K38" s="86"/>
      <c r="L38" s="87"/>
      <c r="M38" s="88"/>
      <c r="N38" s="88"/>
      <c r="O38" s="169" t="str">
        <f t="shared" si="0"/>
        <v/>
      </c>
      <c r="P38" s="170" t="str">
        <f>IF(AND(ISNUMBER(M38),M38&lt;&gt;""),IF(M38&gt;='Bitni podaci'!$B$2,IF(M38&lt;'Bitni podaci'!$C$2,1,2),0),"")</f>
        <v/>
      </c>
      <c r="Q38" s="89"/>
      <c r="R38" s="169" t="str">
        <f t="shared" si="1"/>
        <v/>
      </c>
      <c r="S38" s="149"/>
      <c r="T38" s="177" t="str">
        <f>IF(AND(S38&lt;&gt;"",ISNUMBER(S38)),IF(S38&lt;='Bitni podaci'!$B$1,1,0),"")</f>
        <v/>
      </c>
      <c r="U38" s="178" t="str">
        <f t="shared" si="2"/>
        <v/>
      </c>
      <c r="W38" s="145" t="s">
        <v>46</v>
      </c>
    </row>
    <row r="39" spans="1:23" ht="21.95" customHeight="1" x14ac:dyDescent="0.2">
      <c r="A39" s="184" t="str">
        <f>IF(B39&lt;&gt;"",ROWS($A$13:A39)-COUNTBLANK($A$13:A38),"")</f>
        <v/>
      </c>
      <c r="B39" s="183"/>
      <c r="C39" s="83"/>
      <c r="D39" s="83"/>
      <c r="E39" s="84"/>
      <c r="F39" s="85"/>
      <c r="G39" s="86"/>
      <c r="H39" s="86"/>
      <c r="I39" s="86"/>
      <c r="J39" s="86"/>
      <c r="K39" s="86"/>
      <c r="L39" s="87"/>
      <c r="M39" s="88"/>
      <c r="N39" s="88"/>
      <c r="O39" s="169" t="str">
        <f t="shared" si="0"/>
        <v/>
      </c>
      <c r="P39" s="170" t="str">
        <f>IF(AND(ISNUMBER(M39),M39&lt;&gt;""),IF(M39&gt;='Bitni podaci'!$B$2,IF(M39&lt;'Bitni podaci'!$C$2,1,2),0),"")</f>
        <v/>
      </c>
      <c r="Q39" s="89"/>
      <c r="R39" s="169" t="str">
        <f t="shared" si="1"/>
        <v/>
      </c>
      <c r="S39" s="149"/>
      <c r="T39" s="177" t="str">
        <f>IF(AND(S39&lt;&gt;"",ISNUMBER(S39)),IF(S39&lt;='Bitni podaci'!$B$1,1,0),"")</f>
        <v/>
      </c>
      <c r="U39" s="178" t="str">
        <f t="shared" si="2"/>
        <v/>
      </c>
      <c r="W39" s="145" t="s">
        <v>47</v>
      </c>
    </row>
    <row r="40" spans="1:23" ht="21.95" customHeight="1" x14ac:dyDescent="0.2">
      <c r="A40" s="184" t="str">
        <f>IF(B40&lt;&gt;"",ROWS($A$13:A40)-COUNTBLANK($A$13:A39),"")</f>
        <v/>
      </c>
      <c r="B40" s="183"/>
      <c r="C40" s="83"/>
      <c r="D40" s="83"/>
      <c r="E40" s="84"/>
      <c r="F40" s="85"/>
      <c r="G40" s="86"/>
      <c r="H40" s="86"/>
      <c r="I40" s="86"/>
      <c r="J40" s="86"/>
      <c r="K40" s="86"/>
      <c r="L40" s="87"/>
      <c r="M40" s="88"/>
      <c r="N40" s="88"/>
      <c r="O40" s="169" t="str">
        <f t="shared" si="0"/>
        <v/>
      </c>
      <c r="P40" s="170" t="str">
        <f>IF(AND(ISNUMBER(M40),M40&lt;&gt;""),IF(M40&gt;='Bitni podaci'!$B$2,IF(M40&lt;'Bitni podaci'!$C$2,1,2),0),"")</f>
        <v/>
      </c>
      <c r="Q40" s="89"/>
      <c r="R40" s="169" t="str">
        <f t="shared" si="1"/>
        <v/>
      </c>
      <c r="S40" s="149"/>
      <c r="T40" s="177" t="str">
        <f>IF(AND(S40&lt;&gt;"",ISNUMBER(S40)),IF(S40&lt;='Bitni podaci'!$B$1,1,0),"")</f>
        <v/>
      </c>
      <c r="U40" s="178" t="str">
        <f t="shared" si="2"/>
        <v/>
      </c>
      <c r="W40" s="145" t="s">
        <v>48</v>
      </c>
    </row>
    <row r="41" spans="1:23" ht="21.95" customHeight="1" x14ac:dyDescent="0.2">
      <c r="A41" s="184" t="str">
        <f>IF(B41&lt;&gt;"",ROWS($A$13:A41)-COUNTBLANK($A$13:A40),"")</f>
        <v/>
      </c>
      <c r="B41" s="183"/>
      <c r="C41" s="83"/>
      <c r="D41" s="83"/>
      <c r="E41" s="84"/>
      <c r="F41" s="85"/>
      <c r="G41" s="86"/>
      <c r="H41" s="86"/>
      <c r="I41" s="86"/>
      <c r="J41" s="86"/>
      <c r="K41" s="86"/>
      <c r="L41" s="87"/>
      <c r="M41" s="88"/>
      <c r="N41" s="88"/>
      <c r="O41" s="169" t="str">
        <f t="shared" si="0"/>
        <v/>
      </c>
      <c r="P41" s="170" t="str">
        <f>IF(AND(ISNUMBER(M41),M41&lt;&gt;""),IF(M41&gt;='Bitni podaci'!$B$2,IF(M41&lt;'Bitni podaci'!$C$2,1,2),0),"")</f>
        <v/>
      </c>
      <c r="Q41" s="89"/>
      <c r="R41" s="169" t="str">
        <f t="shared" si="1"/>
        <v/>
      </c>
      <c r="S41" s="149"/>
      <c r="T41" s="177" t="str">
        <f>IF(AND(S41&lt;&gt;"",ISNUMBER(S41)),IF(S41&lt;='Bitni podaci'!$B$1,1,0),"")</f>
        <v/>
      </c>
      <c r="U41" s="178" t="str">
        <f t="shared" si="2"/>
        <v/>
      </c>
      <c r="W41" s="145" t="s">
        <v>49</v>
      </c>
    </row>
    <row r="42" spans="1:23" ht="21.95" customHeight="1" x14ac:dyDescent="0.2">
      <c r="A42" s="184" t="str">
        <f>IF(B42&lt;&gt;"",ROWS($A$13:A42)-COUNTBLANK($A$13:A41),"")</f>
        <v/>
      </c>
      <c r="B42" s="183"/>
      <c r="C42" s="83"/>
      <c r="D42" s="83"/>
      <c r="E42" s="84"/>
      <c r="F42" s="85"/>
      <c r="G42" s="86"/>
      <c r="H42" s="86"/>
      <c r="I42" s="86"/>
      <c r="J42" s="86"/>
      <c r="K42" s="86"/>
      <c r="L42" s="87"/>
      <c r="M42" s="88"/>
      <c r="N42" s="88"/>
      <c r="O42" s="169" t="str">
        <f t="shared" si="0"/>
        <v/>
      </c>
      <c r="P42" s="170" t="str">
        <f>IF(AND(ISNUMBER(M42),M42&lt;&gt;""),IF(M42&gt;='Bitni podaci'!$B$2,IF(M42&lt;'Bitni podaci'!$C$2,1,2),0),"")</f>
        <v/>
      </c>
      <c r="Q42" s="89"/>
      <c r="R42" s="169" t="str">
        <f t="shared" si="1"/>
        <v/>
      </c>
      <c r="S42" s="149"/>
      <c r="T42" s="177" t="str">
        <f>IF(AND(S42&lt;&gt;"",ISNUMBER(S42)),IF(S42&lt;='Bitni podaci'!$B$1,1,0),"")</f>
        <v/>
      </c>
      <c r="U42" s="178" t="str">
        <f t="shared" si="2"/>
        <v/>
      </c>
      <c r="W42" s="145" t="s">
        <v>50</v>
      </c>
    </row>
    <row r="43" spans="1:23" ht="21.95" customHeight="1" x14ac:dyDescent="0.2">
      <c r="A43" s="184" t="str">
        <f>IF(B43&lt;&gt;"",ROWS($A$13:A43)-COUNTBLANK($A$13:A42),"")</f>
        <v/>
      </c>
      <c r="B43" s="183"/>
      <c r="C43" s="83"/>
      <c r="D43" s="83"/>
      <c r="E43" s="84"/>
      <c r="F43" s="85"/>
      <c r="G43" s="86"/>
      <c r="H43" s="86"/>
      <c r="I43" s="86"/>
      <c r="J43" s="86"/>
      <c r="K43" s="86"/>
      <c r="L43" s="87"/>
      <c r="M43" s="88"/>
      <c r="N43" s="88"/>
      <c r="O43" s="169" t="str">
        <f t="shared" si="0"/>
        <v/>
      </c>
      <c r="P43" s="170" t="str">
        <f>IF(AND(ISNUMBER(M43),M43&lt;&gt;""),IF(M43&gt;='Bitni podaci'!$B$2,IF(M43&lt;'Bitni podaci'!$C$2,1,2),0),"")</f>
        <v/>
      </c>
      <c r="Q43" s="89"/>
      <c r="R43" s="169" t="str">
        <f t="shared" si="1"/>
        <v/>
      </c>
      <c r="S43" s="149"/>
      <c r="T43" s="177" t="str">
        <f>IF(AND(S43&lt;&gt;"",ISNUMBER(S43)),IF(S43&lt;='Bitni podaci'!$B$1,1,0),"")</f>
        <v/>
      </c>
      <c r="U43" s="178" t="str">
        <f t="shared" si="2"/>
        <v/>
      </c>
      <c r="W43" s="145" t="s">
        <v>51</v>
      </c>
    </row>
    <row r="44" spans="1:23" ht="21.95" customHeight="1" x14ac:dyDescent="0.2">
      <c r="A44" s="184" t="str">
        <f>IF(B44&lt;&gt;"",ROWS($A$13:A44)-COUNTBLANK($A$13:A43),"")</f>
        <v/>
      </c>
      <c r="B44" s="183"/>
      <c r="C44" s="83"/>
      <c r="D44" s="83"/>
      <c r="E44" s="84"/>
      <c r="F44" s="85"/>
      <c r="G44" s="86"/>
      <c r="H44" s="86"/>
      <c r="I44" s="86"/>
      <c r="J44" s="86"/>
      <c r="K44" s="86"/>
      <c r="L44" s="87"/>
      <c r="M44" s="88"/>
      <c r="N44" s="88"/>
      <c r="O44" s="169" t="str">
        <f t="shared" si="0"/>
        <v/>
      </c>
      <c r="P44" s="170" t="str">
        <f>IF(AND(ISNUMBER(M44),M44&lt;&gt;""),IF(M44&gt;='Bitni podaci'!$B$2,IF(M44&lt;'Bitni podaci'!$C$2,1,2),0),"")</f>
        <v/>
      </c>
      <c r="Q44" s="89"/>
      <c r="R44" s="169" t="str">
        <f t="shared" si="1"/>
        <v/>
      </c>
      <c r="S44" s="149"/>
      <c r="T44" s="177" t="str">
        <f>IF(AND(S44&lt;&gt;"",ISNUMBER(S44)),IF(S44&lt;='Bitni podaci'!$B$1,1,0),"")</f>
        <v/>
      </c>
      <c r="U44" s="178" t="str">
        <f t="shared" si="2"/>
        <v/>
      </c>
      <c r="W44" s="145" t="s">
        <v>52</v>
      </c>
    </row>
    <row r="45" spans="1:23" ht="21.95" customHeight="1" x14ac:dyDescent="0.2">
      <c r="A45" s="184" t="str">
        <f>IF(B45&lt;&gt;"",ROWS($A$13:A45)-COUNTBLANK($A$13:A44),"")</f>
        <v/>
      </c>
      <c r="B45" s="183"/>
      <c r="C45" s="83"/>
      <c r="D45" s="83"/>
      <c r="E45" s="84"/>
      <c r="F45" s="85"/>
      <c r="G45" s="86"/>
      <c r="H45" s="86"/>
      <c r="I45" s="86"/>
      <c r="J45" s="86"/>
      <c r="K45" s="86"/>
      <c r="L45" s="87"/>
      <c r="M45" s="88"/>
      <c r="N45" s="88"/>
      <c r="O45" s="169" t="str">
        <f t="shared" si="0"/>
        <v/>
      </c>
      <c r="P45" s="170" t="str">
        <f>IF(AND(ISNUMBER(M45),M45&lt;&gt;""),IF(M45&gt;='Bitni podaci'!$B$2,IF(M45&lt;'Bitni podaci'!$C$2,1,2),0),"")</f>
        <v/>
      </c>
      <c r="Q45" s="89"/>
      <c r="R45" s="169" t="str">
        <f t="shared" si="1"/>
        <v/>
      </c>
      <c r="S45" s="149"/>
      <c r="T45" s="177" t="str">
        <f>IF(AND(S45&lt;&gt;"",ISNUMBER(S45)),IF(S45&lt;='Bitni podaci'!$B$1,1,0),"")</f>
        <v/>
      </c>
      <c r="U45" s="178" t="str">
        <f t="shared" si="2"/>
        <v/>
      </c>
      <c r="W45" s="145" t="s">
        <v>53</v>
      </c>
    </row>
    <row r="46" spans="1:23" ht="21.95" customHeight="1" x14ac:dyDescent="0.2">
      <c r="A46" s="184" t="str">
        <f>IF(B46&lt;&gt;"",ROWS($A$13:A46)-COUNTBLANK($A$13:A45),"")</f>
        <v/>
      </c>
      <c r="B46" s="183"/>
      <c r="C46" s="83"/>
      <c r="D46" s="83"/>
      <c r="E46" s="84"/>
      <c r="F46" s="85"/>
      <c r="G46" s="86"/>
      <c r="H46" s="86"/>
      <c r="I46" s="86"/>
      <c r="J46" s="86"/>
      <c r="K46" s="86"/>
      <c r="L46" s="87"/>
      <c r="M46" s="88"/>
      <c r="N46" s="88"/>
      <c r="O46" s="169" t="str">
        <f t="shared" si="0"/>
        <v/>
      </c>
      <c r="P46" s="170" t="str">
        <f>IF(AND(ISNUMBER(M46),M46&lt;&gt;""),IF(M46&gt;='Bitni podaci'!$B$2,IF(M46&lt;'Bitni podaci'!$C$2,1,2),0),"")</f>
        <v/>
      </c>
      <c r="Q46" s="89"/>
      <c r="R46" s="169" t="str">
        <f t="shared" si="1"/>
        <v/>
      </c>
      <c r="S46" s="149"/>
      <c r="T46" s="177" t="str">
        <f>IF(AND(S46&lt;&gt;"",ISNUMBER(S46)),IF(S46&lt;='Bitni podaci'!$B$1,1,0),"")</f>
        <v/>
      </c>
      <c r="U46" s="178" t="str">
        <f t="shared" si="2"/>
        <v/>
      </c>
      <c r="W46" s="145" t="s">
        <v>54</v>
      </c>
    </row>
    <row r="47" spans="1:23" ht="21.95" customHeight="1" x14ac:dyDescent="0.2">
      <c r="A47" s="184" t="str">
        <f>IF(B47&lt;&gt;"",ROWS($A$13:A47)-COUNTBLANK($A$13:A46),"")</f>
        <v/>
      </c>
      <c r="B47" s="183"/>
      <c r="C47" s="83"/>
      <c r="D47" s="83"/>
      <c r="E47" s="84"/>
      <c r="F47" s="85"/>
      <c r="G47" s="86"/>
      <c r="H47" s="86"/>
      <c r="I47" s="86"/>
      <c r="J47" s="86"/>
      <c r="K47" s="86"/>
      <c r="L47" s="87"/>
      <c r="M47" s="88"/>
      <c r="N47" s="88"/>
      <c r="O47" s="169" t="str">
        <f t="shared" si="0"/>
        <v/>
      </c>
      <c r="P47" s="170" t="str">
        <f>IF(AND(ISNUMBER(M47),M47&lt;&gt;""),IF(M47&gt;='Bitni podaci'!$B$2,IF(M47&lt;'Bitni podaci'!$C$2,1,2),0),"")</f>
        <v/>
      </c>
      <c r="Q47" s="89"/>
      <c r="R47" s="169" t="str">
        <f t="shared" si="1"/>
        <v/>
      </c>
      <c r="S47" s="149"/>
      <c r="T47" s="177" t="str">
        <f>IF(AND(S47&lt;&gt;"",ISNUMBER(S47)),IF(S47&lt;='Bitni podaci'!$B$1,1,0),"")</f>
        <v/>
      </c>
      <c r="U47" s="178" t="str">
        <f t="shared" si="2"/>
        <v/>
      </c>
      <c r="W47" s="145" t="s">
        <v>55</v>
      </c>
    </row>
    <row r="48" spans="1:23" ht="21.95" customHeight="1" x14ac:dyDescent="0.2">
      <c r="A48" s="184" t="str">
        <f>IF(B48&lt;&gt;"",ROWS($A$13:A48)-COUNTBLANK($A$13:A47),"")</f>
        <v/>
      </c>
      <c r="B48" s="183"/>
      <c r="C48" s="83"/>
      <c r="D48" s="83"/>
      <c r="E48" s="84"/>
      <c r="F48" s="85"/>
      <c r="G48" s="86"/>
      <c r="H48" s="86"/>
      <c r="I48" s="86"/>
      <c r="J48" s="86"/>
      <c r="K48" s="86"/>
      <c r="L48" s="87"/>
      <c r="M48" s="88"/>
      <c r="N48" s="88"/>
      <c r="O48" s="169" t="str">
        <f t="shared" si="0"/>
        <v/>
      </c>
      <c r="P48" s="170" t="str">
        <f>IF(AND(ISNUMBER(M48),M48&lt;&gt;""),IF(M48&gt;='Bitni podaci'!$B$2,IF(M48&lt;'Bitni podaci'!$C$2,1,2),0),"")</f>
        <v/>
      </c>
      <c r="Q48" s="89"/>
      <c r="R48" s="169" t="str">
        <f t="shared" si="1"/>
        <v/>
      </c>
      <c r="S48" s="149"/>
      <c r="T48" s="177" t="str">
        <f>IF(AND(S48&lt;&gt;"",ISNUMBER(S48)),IF(S48&lt;='Bitni podaci'!$B$1,1,0),"")</f>
        <v/>
      </c>
      <c r="U48" s="178" t="str">
        <f t="shared" si="2"/>
        <v/>
      </c>
      <c r="W48" s="145" t="s">
        <v>56</v>
      </c>
    </row>
    <row r="49" spans="1:23" ht="21.95" customHeight="1" x14ac:dyDescent="0.2">
      <c r="A49" s="184" t="str">
        <f>IF(B49&lt;&gt;"",ROWS($A$13:A49)-COUNTBLANK($A$13:A48),"")</f>
        <v/>
      </c>
      <c r="B49" s="183"/>
      <c r="C49" s="83"/>
      <c r="D49" s="83"/>
      <c r="E49" s="84"/>
      <c r="F49" s="85"/>
      <c r="G49" s="86"/>
      <c r="H49" s="86"/>
      <c r="I49" s="86"/>
      <c r="J49" s="86"/>
      <c r="K49" s="86"/>
      <c r="L49" s="87"/>
      <c r="M49" s="88"/>
      <c r="N49" s="88"/>
      <c r="O49" s="169" t="str">
        <f t="shared" si="0"/>
        <v/>
      </c>
      <c r="P49" s="170" t="str">
        <f>IF(AND(ISNUMBER(M49),M49&lt;&gt;""),IF(M49&gt;='Bitni podaci'!$B$2,IF(M49&lt;'Bitni podaci'!$C$2,1,2),0),"")</f>
        <v/>
      </c>
      <c r="Q49" s="89"/>
      <c r="R49" s="169" t="str">
        <f t="shared" si="1"/>
        <v/>
      </c>
      <c r="S49" s="149"/>
      <c r="T49" s="177" t="str">
        <f>IF(AND(S49&lt;&gt;"",ISNUMBER(S49)),IF(S49&lt;='Bitni podaci'!$B$1,1,0),"")</f>
        <v/>
      </c>
      <c r="U49" s="178" t="str">
        <f t="shared" si="2"/>
        <v/>
      </c>
      <c r="W49" s="145" t="s">
        <v>57</v>
      </c>
    </row>
    <row r="50" spans="1:23" ht="21.95" customHeight="1" x14ac:dyDescent="0.2">
      <c r="A50" s="184" t="str">
        <f>IF(B50&lt;&gt;"",ROWS($A$13:A50)-COUNTBLANK($A$13:A49),"")</f>
        <v/>
      </c>
      <c r="B50" s="183"/>
      <c r="C50" s="83"/>
      <c r="D50" s="83"/>
      <c r="E50" s="84"/>
      <c r="F50" s="85"/>
      <c r="G50" s="86"/>
      <c r="H50" s="86"/>
      <c r="I50" s="86"/>
      <c r="J50" s="86"/>
      <c r="K50" s="86"/>
      <c r="L50" s="87"/>
      <c r="M50" s="88"/>
      <c r="N50" s="88"/>
      <c r="O50" s="169" t="str">
        <f t="shared" si="0"/>
        <v/>
      </c>
      <c r="P50" s="170" t="str">
        <f>IF(AND(ISNUMBER(M50),M50&lt;&gt;""),IF(M50&gt;='Bitni podaci'!$B$2,IF(M50&lt;'Bitni podaci'!$C$2,1,2),0),"")</f>
        <v/>
      </c>
      <c r="Q50" s="89"/>
      <c r="R50" s="169" t="str">
        <f t="shared" si="1"/>
        <v/>
      </c>
      <c r="S50" s="149"/>
      <c r="T50" s="177" t="str">
        <f>IF(AND(S50&lt;&gt;"",ISNUMBER(S50)),IF(S50&lt;='Bitni podaci'!$B$1,1,0),"")</f>
        <v/>
      </c>
      <c r="U50" s="178" t="str">
        <f t="shared" si="2"/>
        <v/>
      </c>
      <c r="W50" s="145" t="s">
        <v>58</v>
      </c>
    </row>
    <row r="51" spans="1:23" ht="21.95" customHeight="1" x14ac:dyDescent="0.2">
      <c r="A51" s="184" t="str">
        <f>IF(B51&lt;&gt;"",ROWS($A$13:A51)-COUNTBLANK($A$13:A50),"")</f>
        <v/>
      </c>
      <c r="B51" s="183"/>
      <c r="C51" s="83"/>
      <c r="D51" s="83"/>
      <c r="E51" s="84"/>
      <c r="F51" s="85"/>
      <c r="G51" s="86"/>
      <c r="H51" s="86"/>
      <c r="I51" s="86"/>
      <c r="J51" s="86"/>
      <c r="K51" s="86"/>
      <c r="L51" s="87"/>
      <c r="M51" s="88"/>
      <c r="N51" s="88"/>
      <c r="O51" s="169" t="str">
        <f t="shared" si="0"/>
        <v/>
      </c>
      <c r="P51" s="170" t="str">
        <f>IF(AND(ISNUMBER(M51),M51&lt;&gt;""),IF(M51&gt;='Bitni podaci'!$B$2,IF(M51&lt;'Bitni podaci'!$C$2,1,2),0),"")</f>
        <v/>
      </c>
      <c r="Q51" s="89"/>
      <c r="R51" s="169" t="str">
        <f t="shared" si="1"/>
        <v/>
      </c>
      <c r="S51" s="149"/>
      <c r="T51" s="177" t="str">
        <f>IF(AND(S51&lt;&gt;"",ISNUMBER(S51)),IF(S51&lt;='Bitni podaci'!$B$1,1,0),"")</f>
        <v/>
      </c>
      <c r="U51" s="178" t="str">
        <f t="shared" si="2"/>
        <v/>
      </c>
      <c r="W51" s="145" t="s">
        <v>59</v>
      </c>
    </row>
    <row r="52" spans="1:23" ht="21.95" customHeight="1" x14ac:dyDescent="0.2">
      <c r="A52" s="184" t="str">
        <f>IF(B52&lt;&gt;"",ROWS($A$13:A52)-COUNTBLANK($A$13:A51),"")</f>
        <v/>
      </c>
      <c r="B52" s="183"/>
      <c r="C52" s="83"/>
      <c r="D52" s="83"/>
      <c r="E52" s="84"/>
      <c r="F52" s="85"/>
      <c r="G52" s="86"/>
      <c r="H52" s="86"/>
      <c r="I52" s="86"/>
      <c r="J52" s="86"/>
      <c r="K52" s="86"/>
      <c r="L52" s="87"/>
      <c r="M52" s="88"/>
      <c r="N52" s="88"/>
      <c r="O52" s="169" t="str">
        <f t="shared" si="0"/>
        <v/>
      </c>
      <c r="P52" s="170" t="str">
        <f>IF(AND(ISNUMBER(M52),M52&lt;&gt;""),IF(M52&gt;='Bitni podaci'!$B$2,IF(M52&lt;'Bitni podaci'!$C$2,1,2),0),"")</f>
        <v/>
      </c>
      <c r="Q52" s="89"/>
      <c r="R52" s="169" t="str">
        <f t="shared" si="1"/>
        <v/>
      </c>
      <c r="S52" s="149"/>
      <c r="T52" s="177" t="str">
        <f>IF(AND(S52&lt;&gt;"",ISNUMBER(S52)),IF(S52&lt;='Bitni podaci'!$B$1,1,0),"")</f>
        <v/>
      </c>
      <c r="U52" s="178" t="str">
        <f t="shared" si="2"/>
        <v/>
      </c>
      <c r="W52" s="147" t="s">
        <v>60</v>
      </c>
    </row>
    <row r="53" spans="1:23" ht="21.95" customHeight="1" x14ac:dyDescent="0.2">
      <c r="A53" s="184" t="str">
        <f>IF(B53&lt;&gt;"",ROWS($A$13:A53)-COUNTBLANK($A$13:A52),"")</f>
        <v/>
      </c>
      <c r="B53" s="183"/>
      <c r="C53" s="83"/>
      <c r="D53" s="83"/>
      <c r="E53" s="84"/>
      <c r="F53" s="85"/>
      <c r="G53" s="86"/>
      <c r="H53" s="86"/>
      <c r="I53" s="86"/>
      <c r="J53" s="86"/>
      <c r="K53" s="86"/>
      <c r="L53" s="87"/>
      <c r="M53" s="88"/>
      <c r="N53" s="88"/>
      <c r="O53" s="169" t="str">
        <f t="shared" si="0"/>
        <v/>
      </c>
      <c r="P53" s="170" t="str">
        <f>IF(AND(ISNUMBER(M53),M53&lt;&gt;""),IF(M53&gt;='Bitni podaci'!$B$2,IF(M53&lt;'Bitni podaci'!$C$2,1,2),0),"")</f>
        <v/>
      </c>
      <c r="Q53" s="89"/>
      <c r="R53" s="169" t="str">
        <f t="shared" si="1"/>
        <v/>
      </c>
      <c r="S53" s="149"/>
      <c r="T53" s="177" t="str">
        <f>IF(AND(S53&lt;&gt;"",ISNUMBER(S53)),IF(S53&lt;='Bitni podaci'!$B$1,1,0),"")</f>
        <v/>
      </c>
      <c r="U53" s="178" t="str">
        <f t="shared" si="2"/>
        <v/>
      </c>
      <c r="W53" s="147" t="s">
        <v>61</v>
      </c>
    </row>
    <row r="54" spans="1:23" ht="21.95" customHeight="1" x14ac:dyDescent="0.2">
      <c r="A54" s="184" t="str">
        <f>IF(B54&lt;&gt;"",ROWS($A$13:A54)-COUNTBLANK($A$13:A53),"")</f>
        <v/>
      </c>
      <c r="B54" s="183"/>
      <c r="C54" s="83"/>
      <c r="D54" s="83"/>
      <c r="E54" s="84"/>
      <c r="F54" s="85"/>
      <c r="G54" s="86"/>
      <c r="H54" s="86"/>
      <c r="I54" s="86"/>
      <c r="J54" s="86"/>
      <c r="K54" s="86"/>
      <c r="L54" s="87"/>
      <c r="M54" s="88"/>
      <c r="N54" s="88"/>
      <c r="O54" s="169" t="str">
        <f t="shared" si="0"/>
        <v/>
      </c>
      <c r="P54" s="170" t="str">
        <f>IF(AND(ISNUMBER(M54),M54&lt;&gt;""),IF(M54&gt;='Bitni podaci'!$B$2,IF(M54&lt;'Bitni podaci'!$C$2,1,2),0),"")</f>
        <v/>
      </c>
      <c r="Q54" s="89"/>
      <c r="R54" s="169" t="str">
        <f t="shared" si="1"/>
        <v/>
      </c>
      <c r="S54" s="149"/>
      <c r="T54" s="177" t="str">
        <f>IF(AND(S54&lt;&gt;"",ISNUMBER(S54)),IF(S54&lt;='Bitni podaci'!$B$1,1,0),"")</f>
        <v/>
      </c>
      <c r="U54" s="178" t="str">
        <f t="shared" si="2"/>
        <v/>
      </c>
      <c r="W54" s="147" t="s">
        <v>62</v>
      </c>
    </row>
    <row r="55" spans="1:23" ht="21.95" customHeight="1" x14ac:dyDescent="0.2">
      <c r="A55" s="184" t="str">
        <f>IF(B55&lt;&gt;"",ROWS($A$13:A55)-COUNTBLANK($A$13:A54),"")</f>
        <v/>
      </c>
      <c r="B55" s="183"/>
      <c r="C55" s="83"/>
      <c r="D55" s="83"/>
      <c r="E55" s="84"/>
      <c r="F55" s="85"/>
      <c r="G55" s="86"/>
      <c r="H55" s="86"/>
      <c r="I55" s="86"/>
      <c r="J55" s="86"/>
      <c r="K55" s="86"/>
      <c r="L55" s="87"/>
      <c r="M55" s="88"/>
      <c r="N55" s="88"/>
      <c r="O55" s="169" t="str">
        <f t="shared" si="0"/>
        <v/>
      </c>
      <c r="P55" s="170" t="str">
        <f>IF(AND(ISNUMBER(M55),M55&lt;&gt;""),IF(M55&gt;='Bitni podaci'!$B$2,IF(M55&lt;'Bitni podaci'!$C$2,1,2),0),"")</f>
        <v/>
      </c>
      <c r="Q55" s="89"/>
      <c r="R55" s="169" t="str">
        <f t="shared" si="1"/>
        <v/>
      </c>
      <c r="S55" s="149"/>
      <c r="T55" s="177" t="str">
        <f>IF(AND(S55&lt;&gt;"",ISNUMBER(S55)),IF(S55&lt;='Bitni podaci'!$B$1,1,0),"")</f>
        <v/>
      </c>
      <c r="U55" s="178" t="str">
        <f t="shared" si="2"/>
        <v/>
      </c>
      <c r="W55" s="145" t="s">
        <v>63</v>
      </c>
    </row>
    <row r="56" spans="1:23" ht="21.95" customHeight="1" x14ac:dyDescent="0.2">
      <c r="A56" s="184" t="str">
        <f>IF(B56&lt;&gt;"",ROWS($A$13:A56)-COUNTBLANK($A$13:A55),"")</f>
        <v/>
      </c>
      <c r="B56" s="183"/>
      <c r="C56" s="83"/>
      <c r="D56" s="83"/>
      <c r="E56" s="84"/>
      <c r="F56" s="85"/>
      <c r="G56" s="86"/>
      <c r="H56" s="86"/>
      <c r="I56" s="86"/>
      <c r="J56" s="86"/>
      <c r="K56" s="86"/>
      <c r="L56" s="87"/>
      <c r="M56" s="88"/>
      <c r="N56" s="88"/>
      <c r="O56" s="169" t="str">
        <f t="shared" si="0"/>
        <v/>
      </c>
      <c r="P56" s="170" t="str">
        <f>IF(AND(ISNUMBER(M56),M56&lt;&gt;""),IF(M56&gt;='Bitni podaci'!$B$2,IF(M56&lt;'Bitni podaci'!$C$2,1,2),0),"")</f>
        <v/>
      </c>
      <c r="Q56" s="89"/>
      <c r="R56" s="169" t="str">
        <f t="shared" si="1"/>
        <v/>
      </c>
      <c r="S56" s="149"/>
      <c r="T56" s="177" t="str">
        <f>IF(AND(S56&lt;&gt;"",ISNUMBER(S56)),IF(S56&lt;='Bitni podaci'!$B$1,1,0),"")</f>
        <v/>
      </c>
      <c r="U56" s="178" t="str">
        <f t="shared" si="2"/>
        <v/>
      </c>
      <c r="W56" s="145" t="s">
        <v>64</v>
      </c>
    </row>
    <row r="57" spans="1:23" ht="21.95" customHeight="1" x14ac:dyDescent="0.2">
      <c r="A57" s="184" t="str">
        <f>IF(B57&lt;&gt;"",ROWS($A$13:A57)-COUNTBLANK($A$13:A56),"")</f>
        <v/>
      </c>
      <c r="B57" s="183"/>
      <c r="C57" s="83"/>
      <c r="D57" s="83"/>
      <c r="E57" s="84"/>
      <c r="F57" s="85"/>
      <c r="G57" s="86"/>
      <c r="H57" s="86"/>
      <c r="I57" s="86"/>
      <c r="J57" s="86"/>
      <c r="K57" s="86"/>
      <c r="L57" s="87"/>
      <c r="M57" s="88"/>
      <c r="N57" s="88"/>
      <c r="O57" s="169" t="str">
        <f t="shared" si="0"/>
        <v/>
      </c>
      <c r="P57" s="170" t="str">
        <f>IF(AND(ISNUMBER(M57),M57&lt;&gt;""),IF(M57&gt;='Bitni podaci'!$B$2,IF(M57&lt;'Bitni podaci'!$C$2,1,2),0),"")</f>
        <v/>
      </c>
      <c r="Q57" s="89"/>
      <c r="R57" s="169" t="str">
        <f t="shared" si="1"/>
        <v/>
      </c>
      <c r="S57" s="149"/>
      <c r="T57" s="177" t="str">
        <f>IF(AND(S57&lt;&gt;"",ISNUMBER(S57)),IF(S57&lt;='Bitni podaci'!$B$1,1,0),"")</f>
        <v/>
      </c>
      <c r="U57" s="178" t="str">
        <f t="shared" si="2"/>
        <v/>
      </c>
      <c r="W57" s="145" t="s">
        <v>65</v>
      </c>
    </row>
    <row r="58" spans="1:23" ht="21.95" customHeight="1" x14ac:dyDescent="0.2">
      <c r="A58" s="184" t="str">
        <f>IF(B58&lt;&gt;"",ROWS($A$13:A58)-COUNTBLANK($A$13:A57),"")</f>
        <v/>
      </c>
      <c r="B58" s="183"/>
      <c r="C58" s="83"/>
      <c r="D58" s="83"/>
      <c r="E58" s="84"/>
      <c r="F58" s="85"/>
      <c r="G58" s="86"/>
      <c r="H58" s="86"/>
      <c r="I58" s="86"/>
      <c r="J58" s="86"/>
      <c r="K58" s="86"/>
      <c r="L58" s="87"/>
      <c r="M58" s="88"/>
      <c r="N58" s="88"/>
      <c r="O58" s="169" t="str">
        <f t="shared" si="0"/>
        <v/>
      </c>
      <c r="P58" s="170" t="str">
        <f>IF(AND(ISNUMBER(M58),M58&lt;&gt;""),IF(M58&gt;='Bitni podaci'!$B$2,IF(M58&lt;'Bitni podaci'!$C$2,1,2),0),"")</f>
        <v/>
      </c>
      <c r="Q58" s="89"/>
      <c r="R58" s="169" t="str">
        <f t="shared" si="1"/>
        <v/>
      </c>
      <c r="S58" s="149"/>
      <c r="T58" s="177" t="str">
        <f>IF(AND(S58&lt;&gt;"",ISNUMBER(S58)),IF(S58&lt;='Bitni podaci'!$B$1,1,0),"")</f>
        <v/>
      </c>
      <c r="U58" s="178" t="str">
        <f t="shared" si="2"/>
        <v/>
      </c>
      <c r="W58" s="145" t="s">
        <v>66</v>
      </c>
    </row>
    <row r="59" spans="1:23" ht="21.95" customHeight="1" x14ac:dyDescent="0.2">
      <c r="A59" s="184" t="str">
        <f>IF(B59&lt;&gt;"",ROWS($A$13:A59)-COUNTBLANK($A$13:A58),"")</f>
        <v/>
      </c>
      <c r="B59" s="183"/>
      <c r="C59" s="83"/>
      <c r="D59" s="83"/>
      <c r="E59" s="84"/>
      <c r="F59" s="85"/>
      <c r="G59" s="86"/>
      <c r="H59" s="86"/>
      <c r="I59" s="86"/>
      <c r="J59" s="86"/>
      <c r="K59" s="86"/>
      <c r="L59" s="87"/>
      <c r="M59" s="88"/>
      <c r="N59" s="88"/>
      <c r="O59" s="169" t="str">
        <f t="shared" si="0"/>
        <v/>
      </c>
      <c r="P59" s="170" t="str">
        <f>IF(AND(ISNUMBER(M59),M59&lt;&gt;""),IF(M59&gt;='Bitni podaci'!$B$2,IF(M59&lt;'Bitni podaci'!$C$2,1,2),0),"")</f>
        <v/>
      </c>
      <c r="Q59" s="89"/>
      <c r="R59" s="169" t="str">
        <f t="shared" si="1"/>
        <v/>
      </c>
      <c r="S59" s="149"/>
      <c r="T59" s="177" t="str">
        <f>IF(AND(S59&lt;&gt;"",ISNUMBER(S59)),IF(S59&lt;='Bitni podaci'!$B$1,1,0),"")</f>
        <v/>
      </c>
      <c r="U59" s="178" t="str">
        <f t="shared" si="2"/>
        <v/>
      </c>
      <c r="W59" s="145" t="s">
        <v>67</v>
      </c>
    </row>
    <row r="60" spans="1:23" ht="21.95" customHeight="1" x14ac:dyDescent="0.2">
      <c r="A60" s="184" t="str">
        <f>IF(B60&lt;&gt;"",ROWS($A$13:A60)-COUNTBLANK($A$13:A59),"")</f>
        <v/>
      </c>
      <c r="B60" s="183"/>
      <c r="C60" s="83"/>
      <c r="D60" s="83"/>
      <c r="E60" s="84"/>
      <c r="F60" s="85"/>
      <c r="G60" s="86"/>
      <c r="H60" s="86"/>
      <c r="I60" s="86"/>
      <c r="J60" s="86"/>
      <c r="K60" s="86"/>
      <c r="L60" s="87"/>
      <c r="M60" s="88"/>
      <c r="N60" s="88"/>
      <c r="O60" s="169" t="str">
        <f t="shared" si="0"/>
        <v/>
      </c>
      <c r="P60" s="170" t="str">
        <f>IF(AND(ISNUMBER(M60),M60&lt;&gt;""),IF(M60&gt;='Bitni podaci'!$B$2,IF(M60&lt;'Bitni podaci'!$C$2,1,2),0),"")</f>
        <v/>
      </c>
      <c r="Q60" s="89"/>
      <c r="R60" s="169" t="str">
        <f t="shared" si="1"/>
        <v/>
      </c>
      <c r="S60" s="149"/>
      <c r="T60" s="177" t="str">
        <f>IF(AND(S60&lt;&gt;"",ISNUMBER(S60)),IF(S60&lt;='Bitni podaci'!$B$1,1,0),"")</f>
        <v/>
      </c>
      <c r="U60" s="178" t="str">
        <f t="shared" si="2"/>
        <v/>
      </c>
      <c r="W60" s="145" t="s">
        <v>68</v>
      </c>
    </row>
    <row r="61" spans="1:23" ht="21.95" customHeight="1" x14ac:dyDescent="0.2">
      <c r="A61" s="184" t="str">
        <f>IF(B61&lt;&gt;"",ROWS($A$13:A61)-COUNTBLANK($A$13:A60),"")</f>
        <v/>
      </c>
      <c r="B61" s="183"/>
      <c r="C61" s="83"/>
      <c r="D61" s="83"/>
      <c r="E61" s="84"/>
      <c r="F61" s="85"/>
      <c r="G61" s="86"/>
      <c r="H61" s="86"/>
      <c r="I61" s="86"/>
      <c r="J61" s="86"/>
      <c r="K61" s="86"/>
      <c r="L61" s="87"/>
      <c r="M61" s="88"/>
      <c r="N61" s="88"/>
      <c r="O61" s="169" t="str">
        <f t="shared" si="0"/>
        <v/>
      </c>
      <c r="P61" s="170" t="str">
        <f>IF(AND(ISNUMBER(M61),M61&lt;&gt;""),IF(M61&gt;='Bitni podaci'!$B$2,IF(M61&lt;'Bitni podaci'!$C$2,1,2),0),"")</f>
        <v/>
      </c>
      <c r="Q61" s="89"/>
      <c r="R61" s="169" t="str">
        <f t="shared" si="1"/>
        <v/>
      </c>
      <c r="S61" s="149"/>
      <c r="T61" s="177" t="str">
        <f>IF(AND(S61&lt;&gt;"",ISNUMBER(S61)),IF(S61&lt;='Bitni podaci'!$B$1,1,0),"")</f>
        <v/>
      </c>
      <c r="U61" s="178" t="str">
        <f t="shared" si="2"/>
        <v/>
      </c>
      <c r="W61" s="145" t="s">
        <v>69</v>
      </c>
    </row>
    <row r="62" spans="1:23" ht="21.95" customHeight="1" x14ac:dyDescent="0.2">
      <c r="A62" s="184" t="str">
        <f>IF(B62&lt;&gt;"",ROWS($A$13:A62)-COUNTBLANK($A$13:A61),"")</f>
        <v/>
      </c>
      <c r="B62" s="183"/>
      <c r="C62" s="83"/>
      <c r="D62" s="83"/>
      <c r="E62" s="84"/>
      <c r="F62" s="85"/>
      <c r="G62" s="86"/>
      <c r="H62" s="86"/>
      <c r="I62" s="86"/>
      <c r="J62" s="86"/>
      <c r="K62" s="86"/>
      <c r="L62" s="87"/>
      <c r="M62" s="88"/>
      <c r="N62" s="88"/>
      <c r="O62" s="169" t="str">
        <f t="shared" si="0"/>
        <v/>
      </c>
      <c r="P62" s="170" t="str">
        <f>IF(AND(ISNUMBER(M62),M62&lt;&gt;""),IF(M62&gt;='Bitni podaci'!$B$2,IF(M62&lt;'Bitni podaci'!$C$2,1,2),0),"")</f>
        <v/>
      </c>
      <c r="Q62" s="89"/>
      <c r="R62" s="169" t="str">
        <f t="shared" si="1"/>
        <v/>
      </c>
      <c r="S62" s="149"/>
      <c r="T62" s="177" t="str">
        <f>IF(AND(S62&lt;&gt;"",ISNUMBER(S62)),IF(S62&lt;='Bitni podaci'!$B$1,1,0),"")</f>
        <v/>
      </c>
      <c r="U62" s="178" t="str">
        <f t="shared" si="2"/>
        <v/>
      </c>
      <c r="W62" s="145" t="s">
        <v>70</v>
      </c>
    </row>
    <row r="63" spans="1:23" ht="21.95" customHeight="1" x14ac:dyDescent="0.2">
      <c r="A63" s="184" t="str">
        <f>IF(B63&lt;&gt;"",ROWS($A$13:A63)-COUNTBLANK($A$13:A62),"")</f>
        <v/>
      </c>
      <c r="B63" s="183"/>
      <c r="C63" s="83"/>
      <c r="D63" s="83"/>
      <c r="E63" s="84"/>
      <c r="F63" s="85"/>
      <c r="G63" s="86"/>
      <c r="H63" s="86"/>
      <c r="I63" s="86"/>
      <c r="J63" s="86"/>
      <c r="K63" s="86"/>
      <c r="L63" s="87"/>
      <c r="M63" s="88"/>
      <c r="N63" s="88"/>
      <c r="O63" s="169" t="str">
        <f t="shared" si="0"/>
        <v/>
      </c>
      <c r="P63" s="170" t="str">
        <f>IF(AND(ISNUMBER(M63),M63&lt;&gt;""),IF(M63&gt;='Bitni podaci'!$B$2,IF(M63&lt;'Bitni podaci'!$C$2,1,2),0),"")</f>
        <v/>
      </c>
      <c r="Q63" s="89"/>
      <c r="R63" s="169" t="str">
        <f t="shared" si="1"/>
        <v/>
      </c>
      <c r="S63" s="149"/>
      <c r="T63" s="177" t="str">
        <f>IF(AND(S63&lt;&gt;"",ISNUMBER(S63)),IF(S63&lt;='Bitni podaci'!$B$1,1,0),"")</f>
        <v/>
      </c>
      <c r="U63" s="178" t="str">
        <f t="shared" si="2"/>
        <v/>
      </c>
      <c r="W63" s="145" t="s">
        <v>71</v>
      </c>
    </row>
    <row r="64" spans="1:23" ht="21.95" customHeight="1" x14ac:dyDescent="0.2">
      <c r="A64" s="184" t="str">
        <f>IF(B64&lt;&gt;"",ROWS($A$13:A64)-COUNTBLANK($A$13:A63),"")</f>
        <v/>
      </c>
      <c r="B64" s="183"/>
      <c r="C64" s="83"/>
      <c r="D64" s="83"/>
      <c r="E64" s="84"/>
      <c r="F64" s="85"/>
      <c r="G64" s="86"/>
      <c r="H64" s="86"/>
      <c r="I64" s="86"/>
      <c r="J64" s="86"/>
      <c r="K64" s="86"/>
      <c r="L64" s="87"/>
      <c r="M64" s="88"/>
      <c r="N64" s="88"/>
      <c r="O64" s="169" t="str">
        <f t="shared" si="0"/>
        <v/>
      </c>
      <c r="P64" s="170" t="str">
        <f>IF(AND(ISNUMBER(M64),M64&lt;&gt;""),IF(M64&gt;='Bitni podaci'!$B$2,IF(M64&lt;'Bitni podaci'!$C$2,1,2),0),"")</f>
        <v/>
      </c>
      <c r="Q64" s="89"/>
      <c r="R64" s="169" t="str">
        <f t="shared" si="1"/>
        <v/>
      </c>
      <c r="S64" s="149"/>
      <c r="T64" s="177" t="str">
        <f>IF(AND(S64&lt;&gt;"",ISNUMBER(S64)),IF(S64&lt;='Bitni podaci'!$B$1,1,0),"")</f>
        <v/>
      </c>
      <c r="U64" s="178" t="str">
        <f t="shared" si="2"/>
        <v/>
      </c>
      <c r="W64" s="145" t="s">
        <v>72</v>
      </c>
    </row>
    <row r="65" spans="1:23" ht="21.95" customHeight="1" x14ac:dyDescent="0.2">
      <c r="A65" s="184" t="str">
        <f>IF(B65&lt;&gt;"",ROWS($A$13:A65)-COUNTBLANK($A$13:A64),"")</f>
        <v/>
      </c>
      <c r="B65" s="183"/>
      <c r="C65" s="83"/>
      <c r="D65" s="83"/>
      <c r="E65" s="84"/>
      <c r="F65" s="85"/>
      <c r="G65" s="86"/>
      <c r="H65" s="86"/>
      <c r="I65" s="86"/>
      <c r="J65" s="86"/>
      <c r="K65" s="86"/>
      <c r="L65" s="87"/>
      <c r="M65" s="88"/>
      <c r="N65" s="88"/>
      <c r="O65" s="169" t="str">
        <f t="shared" si="0"/>
        <v/>
      </c>
      <c r="P65" s="170" t="str">
        <f>IF(AND(ISNUMBER(M65),M65&lt;&gt;""),IF(M65&gt;='Bitni podaci'!$B$2,IF(M65&lt;'Bitni podaci'!$C$2,1,2),0),"")</f>
        <v/>
      </c>
      <c r="Q65" s="89"/>
      <c r="R65" s="169" t="str">
        <f t="shared" si="1"/>
        <v/>
      </c>
      <c r="S65" s="149"/>
      <c r="T65" s="177" t="str">
        <f>IF(AND(S65&lt;&gt;"",ISNUMBER(S65)),IF(S65&lt;='Bitni podaci'!$B$1,1,0),"")</f>
        <v/>
      </c>
      <c r="U65" s="178" t="str">
        <f t="shared" si="2"/>
        <v/>
      </c>
      <c r="W65" s="145" t="s">
        <v>73</v>
      </c>
    </row>
    <row r="66" spans="1:23" ht="21.95" customHeight="1" x14ac:dyDescent="0.2">
      <c r="A66" s="184" t="str">
        <f>IF(B66&lt;&gt;"",ROWS($A$13:A66)-COUNTBLANK($A$13:A65),"")</f>
        <v/>
      </c>
      <c r="B66" s="183"/>
      <c r="C66" s="83"/>
      <c r="D66" s="83"/>
      <c r="E66" s="84"/>
      <c r="F66" s="85"/>
      <c r="G66" s="86"/>
      <c r="H66" s="86"/>
      <c r="I66" s="86"/>
      <c r="J66" s="86"/>
      <c r="K66" s="86"/>
      <c r="L66" s="87"/>
      <c r="M66" s="88"/>
      <c r="N66" s="88"/>
      <c r="O66" s="169" t="str">
        <f t="shared" si="0"/>
        <v/>
      </c>
      <c r="P66" s="170" t="str">
        <f>IF(AND(ISNUMBER(M66),M66&lt;&gt;""),IF(M66&gt;='Bitni podaci'!$B$2,IF(M66&lt;'Bitni podaci'!$C$2,1,2),0),"")</f>
        <v/>
      </c>
      <c r="Q66" s="89"/>
      <c r="R66" s="169" t="str">
        <f t="shared" si="1"/>
        <v/>
      </c>
      <c r="S66" s="149"/>
      <c r="T66" s="177" t="str">
        <f>IF(AND(S66&lt;&gt;"",ISNUMBER(S66)),IF(S66&lt;='Bitni podaci'!$B$1,1,0),"")</f>
        <v/>
      </c>
      <c r="U66" s="178" t="str">
        <f t="shared" si="2"/>
        <v/>
      </c>
      <c r="W66" s="145" t="s">
        <v>74</v>
      </c>
    </row>
    <row r="67" spans="1:23" ht="21.95" customHeight="1" x14ac:dyDescent="0.2">
      <c r="A67" s="184" t="str">
        <f>IF(B67&lt;&gt;"",ROWS($A$13:A67)-COUNTBLANK($A$13:A66),"")</f>
        <v/>
      </c>
      <c r="B67" s="183"/>
      <c r="C67" s="83"/>
      <c r="D67" s="83"/>
      <c r="E67" s="84"/>
      <c r="F67" s="85"/>
      <c r="G67" s="86"/>
      <c r="H67" s="86"/>
      <c r="I67" s="86"/>
      <c r="J67" s="86"/>
      <c r="K67" s="86"/>
      <c r="L67" s="87"/>
      <c r="M67" s="88"/>
      <c r="N67" s="88"/>
      <c r="O67" s="169" t="str">
        <f t="shared" si="0"/>
        <v/>
      </c>
      <c r="P67" s="170" t="str">
        <f>IF(AND(ISNUMBER(M67),M67&lt;&gt;""),IF(M67&gt;='Bitni podaci'!$B$2,IF(M67&lt;'Bitni podaci'!$C$2,1,2),0),"")</f>
        <v/>
      </c>
      <c r="Q67" s="89"/>
      <c r="R67" s="169" t="str">
        <f t="shared" si="1"/>
        <v/>
      </c>
      <c r="S67" s="149"/>
      <c r="T67" s="177" t="str">
        <f>IF(AND(S67&lt;&gt;"",ISNUMBER(S67)),IF(S67&lt;='Bitni podaci'!$B$1,1,0),"")</f>
        <v/>
      </c>
      <c r="U67" s="178" t="str">
        <f t="shared" si="2"/>
        <v/>
      </c>
      <c r="W67" s="145" t="s">
        <v>75</v>
      </c>
    </row>
    <row r="68" spans="1:23" ht="21.95" customHeight="1" x14ac:dyDescent="0.2">
      <c r="A68" s="184" t="str">
        <f>IF(B68&lt;&gt;"",ROWS($A$13:A68)-COUNTBLANK($A$13:A67),"")</f>
        <v/>
      </c>
      <c r="B68" s="183"/>
      <c r="C68" s="83"/>
      <c r="D68" s="83"/>
      <c r="E68" s="84"/>
      <c r="F68" s="85"/>
      <c r="G68" s="86"/>
      <c r="H68" s="86"/>
      <c r="I68" s="86"/>
      <c r="J68" s="86"/>
      <c r="K68" s="86"/>
      <c r="L68" s="87"/>
      <c r="M68" s="88"/>
      <c r="N68" s="88"/>
      <c r="O68" s="169" t="str">
        <f t="shared" si="0"/>
        <v/>
      </c>
      <c r="P68" s="170" t="str">
        <f>IF(AND(ISNUMBER(M68),M68&lt;&gt;""),IF(M68&gt;='Bitni podaci'!$B$2,IF(M68&lt;'Bitni podaci'!$C$2,1,2),0),"")</f>
        <v/>
      </c>
      <c r="Q68" s="89"/>
      <c r="R68" s="169" t="str">
        <f t="shared" si="1"/>
        <v/>
      </c>
      <c r="S68" s="149"/>
      <c r="T68" s="177" t="str">
        <f>IF(AND(S68&lt;&gt;"",ISNUMBER(S68)),IF(S68&lt;='Bitni podaci'!$B$1,1,0),"")</f>
        <v/>
      </c>
      <c r="U68" s="178" t="str">
        <f t="shared" si="2"/>
        <v/>
      </c>
      <c r="W68" s="145" t="s">
        <v>76</v>
      </c>
    </row>
    <row r="69" spans="1:23" ht="21.95" customHeight="1" x14ac:dyDescent="0.2">
      <c r="A69" s="184" t="str">
        <f>IF(B69&lt;&gt;"",ROWS($A$13:A69)-COUNTBLANK($A$13:A68),"")</f>
        <v/>
      </c>
      <c r="B69" s="183"/>
      <c r="C69" s="83"/>
      <c r="D69" s="83"/>
      <c r="E69" s="84"/>
      <c r="F69" s="85"/>
      <c r="G69" s="86"/>
      <c r="H69" s="86"/>
      <c r="I69" s="86"/>
      <c r="J69" s="86"/>
      <c r="K69" s="86"/>
      <c r="L69" s="87"/>
      <c r="M69" s="88"/>
      <c r="N69" s="88"/>
      <c r="O69" s="169" t="str">
        <f t="shared" si="0"/>
        <v/>
      </c>
      <c r="P69" s="170" t="str">
        <f>IF(AND(ISNUMBER(M69),M69&lt;&gt;""),IF(M69&gt;='Bitni podaci'!$B$2,IF(M69&lt;'Bitni podaci'!$C$2,1,2),0),"")</f>
        <v/>
      </c>
      <c r="Q69" s="89"/>
      <c r="R69" s="169" t="str">
        <f t="shared" si="1"/>
        <v/>
      </c>
      <c r="S69" s="149"/>
      <c r="T69" s="177" t="str">
        <f>IF(AND(S69&lt;&gt;"",ISNUMBER(S69)),IF(S69&lt;='Bitni podaci'!$B$1,1,0),"")</f>
        <v/>
      </c>
      <c r="U69" s="178" t="str">
        <f t="shared" si="2"/>
        <v/>
      </c>
      <c r="W69" s="145" t="s">
        <v>77</v>
      </c>
    </row>
    <row r="70" spans="1:23" ht="21.95" customHeight="1" x14ac:dyDescent="0.2">
      <c r="A70" s="184" t="str">
        <f>IF(B70&lt;&gt;"",ROWS($A$13:A70)-COUNTBLANK($A$13:A69),"")</f>
        <v/>
      </c>
      <c r="B70" s="183"/>
      <c r="C70" s="83"/>
      <c r="D70" s="83"/>
      <c r="E70" s="84"/>
      <c r="F70" s="85"/>
      <c r="G70" s="86"/>
      <c r="H70" s="86"/>
      <c r="I70" s="86"/>
      <c r="J70" s="86"/>
      <c r="K70" s="86"/>
      <c r="L70" s="87"/>
      <c r="M70" s="88"/>
      <c r="N70" s="88"/>
      <c r="O70" s="169" t="str">
        <f t="shared" si="0"/>
        <v/>
      </c>
      <c r="P70" s="170" t="str">
        <f>IF(AND(ISNUMBER(M70),M70&lt;&gt;""),IF(M70&gt;='Bitni podaci'!$B$2,IF(M70&lt;'Bitni podaci'!$C$2,1,2),0),"")</f>
        <v/>
      </c>
      <c r="Q70" s="89"/>
      <c r="R70" s="169" t="str">
        <f t="shared" si="1"/>
        <v/>
      </c>
      <c r="S70" s="149"/>
      <c r="T70" s="177" t="str">
        <f>IF(AND(S70&lt;&gt;"",ISNUMBER(S70)),IF(S70&lt;='Bitni podaci'!$B$1,1,0),"")</f>
        <v/>
      </c>
      <c r="U70" s="178" t="str">
        <f t="shared" si="2"/>
        <v/>
      </c>
      <c r="W70" s="145" t="s">
        <v>78</v>
      </c>
    </row>
    <row r="71" spans="1:23" ht="21.95" customHeight="1" x14ac:dyDescent="0.2">
      <c r="A71" s="184" t="str">
        <f>IF(B71&lt;&gt;"",ROWS($A$13:A71)-COUNTBLANK($A$13:A70),"")</f>
        <v/>
      </c>
      <c r="B71" s="183"/>
      <c r="C71" s="83"/>
      <c r="D71" s="83"/>
      <c r="E71" s="84"/>
      <c r="F71" s="85"/>
      <c r="G71" s="86"/>
      <c r="H71" s="86"/>
      <c r="I71" s="86"/>
      <c r="J71" s="86"/>
      <c r="K71" s="86"/>
      <c r="L71" s="87"/>
      <c r="M71" s="88"/>
      <c r="N71" s="88"/>
      <c r="O71" s="169" t="str">
        <f t="shared" si="0"/>
        <v/>
      </c>
      <c r="P71" s="170" t="str">
        <f>IF(AND(ISNUMBER(M71),M71&lt;&gt;""),IF(M71&gt;='Bitni podaci'!$B$2,IF(M71&lt;'Bitni podaci'!$C$2,1,2),0),"")</f>
        <v/>
      </c>
      <c r="Q71" s="89"/>
      <c r="R71" s="169" t="str">
        <f t="shared" si="1"/>
        <v/>
      </c>
      <c r="S71" s="149"/>
      <c r="T71" s="177" t="str">
        <f>IF(AND(S71&lt;&gt;"",ISNUMBER(S71)),IF(S71&lt;='Bitni podaci'!$B$1,1,0),"")</f>
        <v/>
      </c>
      <c r="U71" s="178" t="str">
        <f t="shared" si="2"/>
        <v/>
      </c>
      <c r="W71" s="145" t="s">
        <v>79</v>
      </c>
    </row>
    <row r="72" spans="1:23" ht="21.95" customHeight="1" x14ac:dyDescent="0.2">
      <c r="A72" s="184" t="str">
        <f>IF(B72&lt;&gt;"",ROWS($A$13:A72)-COUNTBLANK($A$13:A71),"")</f>
        <v/>
      </c>
      <c r="B72" s="183"/>
      <c r="C72" s="83"/>
      <c r="D72" s="83"/>
      <c r="E72" s="84"/>
      <c r="F72" s="85"/>
      <c r="G72" s="86"/>
      <c r="H72" s="86"/>
      <c r="I72" s="86"/>
      <c r="J72" s="86"/>
      <c r="K72" s="86"/>
      <c r="L72" s="87"/>
      <c r="M72" s="88"/>
      <c r="N72" s="88"/>
      <c r="O72" s="169" t="str">
        <f t="shared" si="0"/>
        <v/>
      </c>
      <c r="P72" s="170" t="str">
        <f>IF(AND(ISNUMBER(M72),M72&lt;&gt;""),IF(M72&gt;='Bitni podaci'!$B$2,IF(M72&lt;'Bitni podaci'!$C$2,1,2),0),"")</f>
        <v/>
      </c>
      <c r="Q72" s="89"/>
      <c r="R72" s="169" t="str">
        <f t="shared" si="1"/>
        <v/>
      </c>
      <c r="S72" s="149"/>
      <c r="T72" s="177" t="str">
        <f>IF(AND(S72&lt;&gt;"",ISNUMBER(S72)),IF(S72&lt;='Bitni podaci'!$B$1,1,0),"")</f>
        <v/>
      </c>
      <c r="U72" s="178" t="str">
        <f t="shared" si="2"/>
        <v/>
      </c>
      <c r="W72" s="145" t="s">
        <v>80</v>
      </c>
    </row>
    <row r="73" spans="1:23" ht="21.95" customHeight="1" x14ac:dyDescent="0.2">
      <c r="A73" s="184" t="str">
        <f>IF(B73&lt;&gt;"",ROWS($A$13:A73)-COUNTBLANK($A$13:A72),"")</f>
        <v/>
      </c>
      <c r="B73" s="183"/>
      <c r="C73" s="83"/>
      <c r="D73" s="83"/>
      <c r="E73" s="84"/>
      <c r="F73" s="85"/>
      <c r="G73" s="86"/>
      <c r="H73" s="86"/>
      <c r="I73" s="86"/>
      <c r="J73" s="86"/>
      <c r="K73" s="86"/>
      <c r="L73" s="87"/>
      <c r="M73" s="88"/>
      <c r="N73" s="88"/>
      <c r="O73" s="169" t="str">
        <f t="shared" si="0"/>
        <v/>
      </c>
      <c r="P73" s="170" t="str">
        <f>IF(AND(ISNUMBER(M73),M73&lt;&gt;""),IF(M73&gt;='Bitni podaci'!$B$2,IF(M73&lt;'Bitni podaci'!$C$2,1,2),0),"")</f>
        <v/>
      </c>
      <c r="Q73" s="89"/>
      <c r="R73" s="169" t="str">
        <f t="shared" si="1"/>
        <v/>
      </c>
      <c r="S73" s="149"/>
      <c r="T73" s="177" t="str">
        <f>IF(AND(S73&lt;&gt;"",ISNUMBER(S73)),IF(S73&lt;='Bitni podaci'!$B$1,1,0),"")</f>
        <v/>
      </c>
      <c r="U73" s="178" t="str">
        <f t="shared" si="2"/>
        <v/>
      </c>
      <c r="W73" s="145" t="s">
        <v>81</v>
      </c>
    </row>
    <row r="74" spans="1:23" ht="21.95" customHeight="1" x14ac:dyDescent="0.2">
      <c r="A74" s="184" t="str">
        <f>IF(B74&lt;&gt;"",ROWS($A$13:A74)-COUNTBLANK($A$13:A73),"")</f>
        <v/>
      </c>
      <c r="B74" s="183"/>
      <c r="C74" s="83"/>
      <c r="D74" s="83"/>
      <c r="E74" s="84"/>
      <c r="F74" s="85"/>
      <c r="G74" s="86"/>
      <c r="H74" s="86"/>
      <c r="I74" s="86"/>
      <c r="J74" s="86"/>
      <c r="K74" s="86"/>
      <c r="L74" s="87"/>
      <c r="M74" s="88"/>
      <c r="N74" s="88"/>
      <c r="O74" s="169" t="str">
        <f t="shared" si="0"/>
        <v/>
      </c>
      <c r="P74" s="170" t="str">
        <f>IF(AND(ISNUMBER(M74),M74&lt;&gt;""),IF(M74&gt;='Bitni podaci'!$B$2,IF(M74&lt;'Bitni podaci'!$C$2,1,2),0),"")</f>
        <v/>
      </c>
      <c r="Q74" s="89"/>
      <c r="R74" s="169" t="str">
        <f t="shared" si="1"/>
        <v/>
      </c>
      <c r="S74" s="149"/>
      <c r="T74" s="177" t="str">
        <f>IF(AND(S74&lt;&gt;"",ISNUMBER(S74)),IF(S74&lt;='Bitni podaci'!$B$1,1,0),"")</f>
        <v/>
      </c>
      <c r="U74" s="178" t="str">
        <f t="shared" si="2"/>
        <v/>
      </c>
      <c r="W74" s="145" t="s">
        <v>82</v>
      </c>
    </row>
    <row r="75" spans="1:23" ht="21.95" customHeight="1" x14ac:dyDescent="0.2">
      <c r="A75" s="184" t="str">
        <f>IF(B75&lt;&gt;"",ROWS($A$13:A75)-COUNTBLANK($A$13:A74),"")</f>
        <v/>
      </c>
      <c r="B75" s="183"/>
      <c r="C75" s="83"/>
      <c r="D75" s="83"/>
      <c r="E75" s="84"/>
      <c r="F75" s="85"/>
      <c r="G75" s="86"/>
      <c r="H75" s="86"/>
      <c r="I75" s="86"/>
      <c r="J75" s="86"/>
      <c r="K75" s="86"/>
      <c r="L75" s="87"/>
      <c r="M75" s="88"/>
      <c r="N75" s="88"/>
      <c r="O75" s="169" t="str">
        <f t="shared" si="0"/>
        <v/>
      </c>
      <c r="P75" s="170" t="str">
        <f>IF(AND(ISNUMBER(M75),M75&lt;&gt;""),IF(M75&gt;='Bitni podaci'!$B$2,IF(M75&lt;'Bitni podaci'!$C$2,1,2),0),"")</f>
        <v/>
      </c>
      <c r="Q75" s="89"/>
      <c r="R75" s="169" t="str">
        <f t="shared" si="1"/>
        <v/>
      </c>
      <c r="S75" s="149"/>
      <c r="T75" s="177" t="str">
        <f>IF(AND(S75&lt;&gt;"",ISNUMBER(S75)),IF(S75&lt;='Bitni podaci'!$B$1,1,0),"")</f>
        <v/>
      </c>
      <c r="U75" s="178" t="str">
        <f t="shared" si="2"/>
        <v/>
      </c>
      <c r="W75" s="145" t="s">
        <v>83</v>
      </c>
    </row>
    <row r="76" spans="1:23" ht="21.95" customHeight="1" x14ac:dyDescent="0.2">
      <c r="A76" s="184" t="str">
        <f>IF(B76&lt;&gt;"",ROWS($A$13:A76)-COUNTBLANK($A$13:A75),"")</f>
        <v/>
      </c>
      <c r="B76" s="183"/>
      <c r="C76" s="83"/>
      <c r="D76" s="83"/>
      <c r="E76" s="84"/>
      <c r="F76" s="85"/>
      <c r="G76" s="86"/>
      <c r="H76" s="86"/>
      <c r="I76" s="86"/>
      <c r="J76" s="86"/>
      <c r="K76" s="86"/>
      <c r="L76" s="87"/>
      <c r="M76" s="88"/>
      <c r="N76" s="88"/>
      <c r="O76" s="169" t="str">
        <f t="shared" si="0"/>
        <v/>
      </c>
      <c r="P76" s="170" t="str">
        <f>IF(AND(ISNUMBER(M76),M76&lt;&gt;""),IF(M76&gt;='Bitni podaci'!$B$2,IF(M76&lt;'Bitni podaci'!$C$2,1,2),0),"")</f>
        <v/>
      </c>
      <c r="Q76" s="89"/>
      <c r="R76" s="169" t="str">
        <f t="shared" si="1"/>
        <v/>
      </c>
      <c r="S76" s="149"/>
      <c r="T76" s="177" t="str">
        <f>IF(AND(S76&lt;&gt;"",ISNUMBER(S76)),IF(S76&lt;='Bitni podaci'!$B$1,1,0),"")</f>
        <v/>
      </c>
      <c r="U76" s="178" t="str">
        <f t="shared" si="2"/>
        <v/>
      </c>
      <c r="W76" s="147" t="s">
        <v>84</v>
      </c>
    </row>
    <row r="77" spans="1:23" ht="21.95" customHeight="1" x14ac:dyDescent="0.2">
      <c r="A77" s="184" t="str">
        <f>IF(B77&lt;&gt;"",ROWS($A$13:A77)-COUNTBLANK($A$13:A76),"")</f>
        <v/>
      </c>
      <c r="B77" s="183"/>
      <c r="C77" s="83"/>
      <c r="D77" s="83"/>
      <c r="E77" s="84"/>
      <c r="F77" s="85"/>
      <c r="G77" s="86"/>
      <c r="H77" s="86"/>
      <c r="I77" s="86"/>
      <c r="J77" s="86"/>
      <c r="K77" s="86"/>
      <c r="L77" s="87"/>
      <c r="M77" s="88"/>
      <c r="N77" s="88"/>
      <c r="O77" s="169" t="str">
        <f t="shared" si="0"/>
        <v/>
      </c>
      <c r="P77" s="170" t="str">
        <f>IF(AND(ISNUMBER(M77),M77&lt;&gt;""),IF(M77&gt;='Bitni podaci'!$B$2,IF(M77&lt;'Bitni podaci'!$C$2,1,2),0),"")</f>
        <v/>
      </c>
      <c r="Q77" s="89"/>
      <c r="R77" s="169" t="str">
        <f t="shared" si="1"/>
        <v/>
      </c>
      <c r="S77" s="149"/>
      <c r="T77" s="177" t="str">
        <f>IF(AND(S77&lt;&gt;"",ISNUMBER(S77)),IF(S77&lt;='Bitni podaci'!$B$1,1,0),"")</f>
        <v/>
      </c>
      <c r="U77" s="178" t="str">
        <f t="shared" si="2"/>
        <v/>
      </c>
      <c r="W77" s="147" t="s">
        <v>85</v>
      </c>
    </row>
    <row r="78" spans="1:23" ht="21.95" customHeight="1" x14ac:dyDescent="0.2">
      <c r="A78" s="184" t="str">
        <f>IF(B78&lt;&gt;"",ROWS($A$13:A78)-COUNTBLANK($A$13:A77),"")</f>
        <v/>
      </c>
      <c r="B78" s="183"/>
      <c r="C78" s="83"/>
      <c r="D78" s="83"/>
      <c r="E78" s="84"/>
      <c r="F78" s="85"/>
      <c r="G78" s="86"/>
      <c r="H78" s="86"/>
      <c r="I78" s="86"/>
      <c r="J78" s="86"/>
      <c r="K78" s="86"/>
      <c r="L78" s="87"/>
      <c r="M78" s="88"/>
      <c r="N78" s="88"/>
      <c r="O78" s="169" t="str">
        <f t="shared" ref="O78:O141" si="3">IF(AND(ISNUMBER(M78),M78&lt;&gt;"",ISNUMBER(N78),N78&lt;&gt;""),IF(M78/N78&gt;60,60,M78/N78),"")</f>
        <v/>
      </c>
      <c r="P78" s="170" t="str">
        <f>IF(AND(ISNUMBER(M78),M78&lt;&gt;""),IF(M78&gt;='Bitni podaci'!$B$2,IF(M78&lt;'Bitni podaci'!$C$2,1,2),0),"")</f>
        <v/>
      </c>
      <c r="Q78" s="89"/>
      <c r="R78" s="169" t="str">
        <f t="shared" ref="R78:R141" si="4">IF(AND(ISNUMBER(Q78),Q78&lt;&gt;"",O78&lt;&gt;"",P78&lt;&gt;""),Q78*5+O78*0.8+P78,"")</f>
        <v/>
      </c>
      <c r="S78" s="149"/>
      <c r="T78" s="177" t="str">
        <f>IF(AND(S78&lt;&gt;"",ISNUMBER(S78)),IF(S78&lt;='Bitni podaci'!$B$1,1,0),"")</f>
        <v/>
      </c>
      <c r="U78" s="178" t="str">
        <f t="shared" ref="U78:U141" si="5">IF(AND(ISNUMBER(R78),ISNUMBER(T78)),R78+T78,"")</f>
        <v/>
      </c>
      <c r="W78" s="145" t="s">
        <v>86</v>
      </c>
    </row>
    <row r="79" spans="1:23" ht="21.95" customHeight="1" x14ac:dyDescent="0.2">
      <c r="A79" s="184" t="str">
        <f>IF(B79&lt;&gt;"",ROWS($A$13:A79)-COUNTBLANK($A$13:A78),"")</f>
        <v/>
      </c>
      <c r="B79" s="183"/>
      <c r="C79" s="83"/>
      <c r="D79" s="83"/>
      <c r="E79" s="84"/>
      <c r="F79" s="85"/>
      <c r="G79" s="86"/>
      <c r="H79" s="86"/>
      <c r="I79" s="86"/>
      <c r="J79" s="86"/>
      <c r="K79" s="86"/>
      <c r="L79" s="87"/>
      <c r="M79" s="88"/>
      <c r="N79" s="88"/>
      <c r="O79" s="169" t="str">
        <f t="shared" si="3"/>
        <v/>
      </c>
      <c r="P79" s="170" t="str">
        <f>IF(AND(ISNUMBER(M79),M79&lt;&gt;""),IF(M79&gt;='Bitni podaci'!$B$2,IF(M79&lt;'Bitni podaci'!$C$2,1,2),0),"")</f>
        <v/>
      </c>
      <c r="Q79" s="89"/>
      <c r="R79" s="169" t="str">
        <f t="shared" si="4"/>
        <v/>
      </c>
      <c r="S79" s="149"/>
      <c r="T79" s="177" t="str">
        <f>IF(AND(S79&lt;&gt;"",ISNUMBER(S79)),IF(S79&lt;='Bitni podaci'!$B$1,1,0),"")</f>
        <v/>
      </c>
      <c r="U79" s="178" t="str">
        <f t="shared" si="5"/>
        <v/>
      </c>
      <c r="W79" s="145" t="s">
        <v>87</v>
      </c>
    </row>
    <row r="80" spans="1:23" ht="21.95" customHeight="1" x14ac:dyDescent="0.2">
      <c r="A80" s="184" t="str">
        <f>IF(B80&lt;&gt;"",ROWS($A$13:A80)-COUNTBLANK($A$13:A79),"")</f>
        <v/>
      </c>
      <c r="B80" s="183"/>
      <c r="C80" s="83"/>
      <c r="D80" s="83"/>
      <c r="E80" s="84"/>
      <c r="F80" s="85"/>
      <c r="G80" s="86"/>
      <c r="H80" s="86"/>
      <c r="I80" s="86"/>
      <c r="J80" s="86"/>
      <c r="K80" s="86"/>
      <c r="L80" s="87"/>
      <c r="M80" s="88"/>
      <c r="N80" s="88"/>
      <c r="O80" s="169" t="str">
        <f t="shared" si="3"/>
        <v/>
      </c>
      <c r="P80" s="170" t="str">
        <f>IF(AND(ISNUMBER(M80),M80&lt;&gt;""),IF(M80&gt;='Bitni podaci'!$B$2,IF(M80&lt;'Bitni podaci'!$C$2,1,2),0),"")</f>
        <v/>
      </c>
      <c r="Q80" s="89"/>
      <c r="R80" s="169" t="str">
        <f t="shared" si="4"/>
        <v/>
      </c>
      <c r="S80" s="149"/>
      <c r="T80" s="177" t="str">
        <f>IF(AND(S80&lt;&gt;"",ISNUMBER(S80)),IF(S80&lt;='Bitni podaci'!$B$1,1,0),"")</f>
        <v/>
      </c>
      <c r="U80" s="178" t="str">
        <f t="shared" si="5"/>
        <v/>
      </c>
      <c r="W80" s="145"/>
    </row>
    <row r="81" spans="1:23" ht="21.95" customHeight="1" x14ac:dyDescent="0.2">
      <c r="A81" s="184" t="str">
        <f>IF(B81&lt;&gt;"",ROWS($A$13:A81)-COUNTBLANK($A$13:A80),"")</f>
        <v/>
      </c>
      <c r="B81" s="183"/>
      <c r="C81" s="83"/>
      <c r="D81" s="83"/>
      <c r="E81" s="84"/>
      <c r="F81" s="85"/>
      <c r="G81" s="86"/>
      <c r="H81" s="86"/>
      <c r="I81" s="86"/>
      <c r="J81" s="86"/>
      <c r="K81" s="86"/>
      <c r="L81" s="87"/>
      <c r="M81" s="88"/>
      <c r="N81" s="88"/>
      <c r="O81" s="169" t="str">
        <f t="shared" si="3"/>
        <v/>
      </c>
      <c r="P81" s="170" t="str">
        <f>IF(AND(ISNUMBER(M81),M81&lt;&gt;""),IF(M81&gt;='Bitni podaci'!$B$2,IF(M81&lt;'Bitni podaci'!$C$2,1,2),0),"")</f>
        <v/>
      </c>
      <c r="Q81" s="89"/>
      <c r="R81" s="169" t="str">
        <f t="shared" si="4"/>
        <v/>
      </c>
      <c r="S81" s="149"/>
      <c r="T81" s="177" t="str">
        <f>IF(AND(S81&lt;&gt;"",ISNUMBER(S81)),IF(S81&lt;='Bitni podaci'!$B$1,1,0),"")</f>
        <v/>
      </c>
      <c r="U81" s="178" t="str">
        <f t="shared" si="5"/>
        <v/>
      </c>
      <c r="W81" s="145" t="s">
        <v>89</v>
      </c>
    </row>
    <row r="82" spans="1:23" ht="21.95" customHeight="1" x14ac:dyDescent="0.2">
      <c r="A82" s="184" t="str">
        <f>IF(B82&lt;&gt;"",ROWS($A$13:A82)-COUNTBLANK($A$13:A81),"")</f>
        <v/>
      </c>
      <c r="B82" s="183"/>
      <c r="C82" s="83"/>
      <c r="D82" s="83"/>
      <c r="E82" s="84"/>
      <c r="F82" s="85"/>
      <c r="G82" s="86"/>
      <c r="H82" s="86"/>
      <c r="I82" s="86"/>
      <c r="J82" s="86"/>
      <c r="K82" s="86"/>
      <c r="L82" s="87"/>
      <c r="M82" s="88"/>
      <c r="N82" s="88"/>
      <c r="O82" s="169" t="str">
        <f t="shared" si="3"/>
        <v/>
      </c>
      <c r="P82" s="170" t="str">
        <f>IF(AND(ISNUMBER(M82),M82&lt;&gt;""),IF(M82&gt;='Bitni podaci'!$B$2,IF(M82&lt;'Bitni podaci'!$C$2,1,2),0),"")</f>
        <v/>
      </c>
      <c r="Q82" s="89"/>
      <c r="R82" s="169" t="str">
        <f t="shared" si="4"/>
        <v/>
      </c>
      <c r="S82" s="149"/>
      <c r="T82" s="177" t="str">
        <f>IF(AND(S82&lt;&gt;"",ISNUMBER(S82)),IF(S82&lt;='Bitni podaci'!$B$1,1,0),"")</f>
        <v/>
      </c>
      <c r="U82" s="178" t="str">
        <f t="shared" si="5"/>
        <v/>
      </c>
      <c r="W82" s="145" t="s">
        <v>90</v>
      </c>
    </row>
    <row r="83" spans="1:23" ht="21.95" customHeight="1" x14ac:dyDescent="0.2">
      <c r="A83" s="184" t="str">
        <f>IF(B83&lt;&gt;"",ROWS($A$13:A83)-COUNTBLANK($A$13:A82),"")</f>
        <v/>
      </c>
      <c r="B83" s="183"/>
      <c r="C83" s="83"/>
      <c r="D83" s="83"/>
      <c r="E83" s="84"/>
      <c r="F83" s="85"/>
      <c r="G83" s="86"/>
      <c r="H83" s="86"/>
      <c r="I83" s="86"/>
      <c r="J83" s="86"/>
      <c r="K83" s="86"/>
      <c r="L83" s="87"/>
      <c r="M83" s="88"/>
      <c r="N83" s="88"/>
      <c r="O83" s="169" t="str">
        <f t="shared" si="3"/>
        <v/>
      </c>
      <c r="P83" s="170" t="str">
        <f>IF(AND(ISNUMBER(M83),M83&lt;&gt;""),IF(M83&gt;='Bitni podaci'!$B$2,IF(M83&lt;'Bitni podaci'!$C$2,1,2),0),"")</f>
        <v/>
      </c>
      <c r="Q83" s="89"/>
      <c r="R83" s="169" t="str">
        <f t="shared" si="4"/>
        <v/>
      </c>
      <c r="S83" s="149"/>
      <c r="T83" s="177" t="str">
        <f>IF(AND(S83&lt;&gt;"",ISNUMBER(S83)),IF(S83&lt;='Bitni podaci'!$B$1,1,0),"")</f>
        <v/>
      </c>
      <c r="U83" s="178" t="str">
        <f t="shared" si="5"/>
        <v/>
      </c>
    </row>
    <row r="84" spans="1:23" ht="21.95" customHeight="1" x14ac:dyDescent="0.2">
      <c r="A84" s="184" t="str">
        <f>IF(B84&lt;&gt;"",ROWS($A$13:A84)-COUNTBLANK($A$13:A83),"")</f>
        <v/>
      </c>
      <c r="B84" s="183"/>
      <c r="C84" s="83"/>
      <c r="D84" s="83"/>
      <c r="E84" s="84"/>
      <c r="F84" s="85"/>
      <c r="G84" s="86"/>
      <c r="H84" s="86"/>
      <c r="I84" s="86"/>
      <c r="J84" s="86"/>
      <c r="K84" s="86"/>
      <c r="L84" s="87"/>
      <c r="M84" s="88"/>
      <c r="N84" s="88"/>
      <c r="O84" s="169" t="str">
        <f t="shared" si="3"/>
        <v/>
      </c>
      <c r="P84" s="170" t="str">
        <f>IF(AND(ISNUMBER(M84),M84&lt;&gt;""),IF(M84&gt;='Bitni podaci'!$B$2,IF(M84&lt;'Bitni podaci'!$C$2,1,2),0),"")</f>
        <v/>
      </c>
      <c r="Q84" s="89"/>
      <c r="R84" s="169" t="str">
        <f t="shared" si="4"/>
        <v/>
      </c>
      <c r="S84" s="149"/>
      <c r="T84" s="177" t="str">
        <f>IF(AND(S84&lt;&gt;"",ISNUMBER(S84)),IF(S84&lt;='Bitni podaci'!$B$1,1,0),"")</f>
        <v/>
      </c>
      <c r="U84" s="178" t="str">
        <f t="shared" si="5"/>
        <v/>
      </c>
    </row>
    <row r="85" spans="1:23" ht="21.95" customHeight="1" x14ac:dyDescent="0.2">
      <c r="A85" s="184" t="str">
        <f>IF(B85&lt;&gt;"",ROWS($A$13:A85)-COUNTBLANK($A$13:A84),"")</f>
        <v/>
      </c>
      <c r="B85" s="183"/>
      <c r="C85" s="83"/>
      <c r="D85" s="83"/>
      <c r="E85" s="84"/>
      <c r="F85" s="85"/>
      <c r="G85" s="86"/>
      <c r="H85" s="86"/>
      <c r="I85" s="86"/>
      <c r="J85" s="86"/>
      <c r="K85" s="86"/>
      <c r="L85" s="87"/>
      <c r="M85" s="88"/>
      <c r="N85" s="88"/>
      <c r="O85" s="169" t="str">
        <f t="shared" si="3"/>
        <v/>
      </c>
      <c r="P85" s="170" t="str">
        <f>IF(AND(ISNUMBER(M85),M85&lt;&gt;""),IF(M85&gt;='Bitni podaci'!$B$2,IF(M85&lt;'Bitni podaci'!$C$2,1,2),0),"")</f>
        <v/>
      </c>
      <c r="Q85" s="89"/>
      <c r="R85" s="169" t="str">
        <f t="shared" si="4"/>
        <v/>
      </c>
      <c r="S85" s="149"/>
      <c r="T85" s="177" t="str">
        <f>IF(AND(S85&lt;&gt;"",ISNUMBER(S85)),IF(S85&lt;='Bitni podaci'!$B$1,1,0),"")</f>
        <v/>
      </c>
      <c r="U85" s="178" t="str">
        <f t="shared" si="5"/>
        <v/>
      </c>
    </row>
    <row r="86" spans="1:23" ht="21.95" customHeight="1" x14ac:dyDescent="0.2">
      <c r="A86" s="184" t="str">
        <f>IF(B86&lt;&gt;"",ROWS($A$13:A86)-COUNTBLANK($A$13:A85),"")</f>
        <v/>
      </c>
      <c r="B86" s="183"/>
      <c r="C86" s="83"/>
      <c r="D86" s="83"/>
      <c r="E86" s="84"/>
      <c r="F86" s="85"/>
      <c r="G86" s="86"/>
      <c r="H86" s="86"/>
      <c r="I86" s="86"/>
      <c r="J86" s="86"/>
      <c r="K86" s="86"/>
      <c r="L86" s="87"/>
      <c r="M86" s="88"/>
      <c r="N86" s="88"/>
      <c r="O86" s="169" t="str">
        <f t="shared" si="3"/>
        <v/>
      </c>
      <c r="P86" s="170" t="str">
        <f>IF(AND(ISNUMBER(M86),M86&lt;&gt;""),IF(M86&gt;='Bitni podaci'!$B$2,IF(M86&lt;'Bitni podaci'!$C$2,1,2),0),"")</f>
        <v/>
      </c>
      <c r="Q86" s="89"/>
      <c r="R86" s="169" t="str">
        <f t="shared" si="4"/>
        <v/>
      </c>
      <c r="S86" s="149"/>
      <c r="T86" s="177" t="str">
        <f>IF(AND(S86&lt;&gt;"",ISNUMBER(S86)),IF(S86&lt;='Bitni podaci'!$B$1,1,0),"")</f>
        <v/>
      </c>
      <c r="U86" s="178" t="str">
        <f t="shared" si="5"/>
        <v/>
      </c>
    </row>
    <row r="87" spans="1:23" ht="21.95" customHeight="1" x14ac:dyDescent="0.2">
      <c r="A87" s="184" t="str">
        <f>IF(B87&lt;&gt;"",ROWS($A$13:A87)-COUNTBLANK($A$13:A86),"")</f>
        <v/>
      </c>
      <c r="B87" s="183"/>
      <c r="C87" s="83"/>
      <c r="D87" s="83"/>
      <c r="E87" s="84"/>
      <c r="F87" s="85"/>
      <c r="G87" s="86"/>
      <c r="H87" s="86"/>
      <c r="I87" s="86"/>
      <c r="J87" s="86"/>
      <c r="K87" s="86"/>
      <c r="L87" s="87"/>
      <c r="M87" s="88"/>
      <c r="N87" s="88"/>
      <c r="O87" s="169" t="str">
        <f t="shared" si="3"/>
        <v/>
      </c>
      <c r="P87" s="170" t="str">
        <f>IF(AND(ISNUMBER(M87),M87&lt;&gt;""),IF(M87&gt;='Bitni podaci'!$B$2,IF(M87&lt;'Bitni podaci'!$C$2,1,2),0),"")</f>
        <v/>
      </c>
      <c r="Q87" s="89"/>
      <c r="R87" s="169" t="str">
        <f t="shared" si="4"/>
        <v/>
      </c>
      <c r="S87" s="149"/>
      <c r="T87" s="177" t="str">
        <f>IF(AND(S87&lt;&gt;"",ISNUMBER(S87)),IF(S87&lt;='Bitni podaci'!$B$1,1,0),"")</f>
        <v/>
      </c>
      <c r="U87" s="178" t="str">
        <f t="shared" si="5"/>
        <v/>
      </c>
    </row>
    <row r="88" spans="1:23" ht="21.95" customHeight="1" x14ac:dyDescent="0.2">
      <c r="A88" s="184" t="str">
        <f>IF(B88&lt;&gt;"",ROWS($A$13:A88)-COUNTBLANK($A$13:A87),"")</f>
        <v/>
      </c>
      <c r="B88" s="183"/>
      <c r="C88" s="83"/>
      <c r="D88" s="83"/>
      <c r="E88" s="84"/>
      <c r="F88" s="85"/>
      <c r="G88" s="86"/>
      <c r="H88" s="86"/>
      <c r="I88" s="86"/>
      <c r="J88" s="86"/>
      <c r="K88" s="86"/>
      <c r="L88" s="87"/>
      <c r="M88" s="88"/>
      <c r="N88" s="88"/>
      <c r="O88" s="169" t="str">
        <f t="shared" si="3"/>
        <v/>
      </c>
      <c r="P88" s="170" t="str">
        <f>IF(AND(ISNUMBER(M88),M88&lt;&gt;""),IF(M88&gt;='Bitni podaci'!$B$2,IF(M88&lt;'Bitni podaci'!$C$2,1,2),0),"")</f>
        <v/>
      </c>
      <c r="Q88" s="89"/>
      <c r="R88" s="169" t="str">
        <f t="shared" si="4"/>
        <v/>
      </c>
      <c r="S88" s="149"/>
      <c r="T88" s="177" t="str">
        <f>IF(AND(S88&lt;&gt;"",ISNUMBER(S88)),IF(S88&lt;='Bitni podaci'!$B$1,1,0),"")</f>
        <v/>
      </c>
      <c r="U88" s="178" t="str">
        <f t="shared" si="5"/>
        <v/>
      </c>
    </row>
    <row r="89" spans="1:23" ht="21.95" customHeight="1" x14ac:dyDescent="0.2">
      <c r="A89" s="184" t="str">
        <f>IF(B89&lt;&gt;"",ROWS($A$13:A89)-COUNTBLANK($A$13:A88),"")</f>
        <v/>
      </c>
      <c r="B89" s="183"/>
      <c r="C89" s="83"/>
      <c r="D89" s="83"/>
      <c r="E89" s="84"/>
      <c r="F89" s="85"/>
      <c r="G89" s="86"/>
      <c r="H89" s="86"/>
      <c r="I89" s="86"/>
      <c r="J89" s="86"/>
      <c r="K89" s="86"/>
      <c r="L89" s="87"/>
      <c r="M89" s="88"/>
      <c r="N89" s="88"/>
      <c r="O89" s="169" t="str">
        <f t="shared" si="3"/>
        <v/>
      </c>
      <c r="P89" s="170" t="str">
        <f>IF(AND(ISNUMBER(M89),M89&lt;&gt;""),IF(M89&gt;='Bitni podaci'!$B$2,IF(M89&lt;'Bitni podaci'!$C$2,1,2),0),"")</f>
        <v/>
      </c>
      <c r="Q89" s="89"/>
      <c r="R89" s="169" t="str">
        <f t="shared" si="4"/>
        <v/>
      </c>
      <c r="S89" s="149"/>
      <c r="T89" s="177" t="str">
        <f>IF(AND(S89&lt;&gt;"",ISNUMBER(S89)),IF(S89&lt;='Bitni podaci'!$B$1,1,0),"")</f>
        <v/>
      </c>
      <c r="U89" s="178" t="str">
        <f t="shared" si="5"/>
        <v/>
      </c>
    </row>
    <row r="90" spans="1:23" ht="21.95" customHeight="1" x14ac:dyDescent="0.2">
      <c r="A90" s="184" t="str">
        <f>IF(B90&lt;&gt;"",ROWS($A$13:A90)-COUNTBLANK($A$13:A89),"")</f>
        <v/>
      </c>
      <c r="B90" s="183"/>
      <c r="C90" s="83"/>
      <c r="D90" s="83"/>
      <c r="E90" s="84"/>
      <c r="F90" s="85"/>
      <c r="G90" s="86"/>
      <c r="H90" s="86"/>
      <c r="I90" s="86"/>
      <c r="J90" s="86"/>
      <c r="K90" s="86"/>
      <c r="L90" s="87"/>
      <c r="M90" s="88"/>
      <c r="N90" s="88"/>
      <c r="O90" s="169" t="str">
        <f t="shared" si="3"/>
        <v/>
      </c>
      <c r="P90" s="170" t="str">
        <f>IF(AND(ISNUMBER(M90),M90&lt;&gt;""),IF(M90&gt;='Bitni podaci'!$B$2,IF(M90&lt;'Bitni podaci'!$C$2,1,2),0),"")</f>
        <v/>
      </c>
      <c r="Q90" s="89"/>
      <c r="R90" s="169" t="str">
        <f t="shared" si="4"/>
        <v/>
      </c>
      <c r="S90" s="149"/>
      <c r="T90" s="177" t="str">
        <f>IF(AND(S90&lt;&gt;"",ISNUMBER(S90)),IF(S90&lt;='Bitni podaci'!$B$1,1,0),"")</f>
        <v/>
      </c>
      <c r="U90" s="178" t="str">
        <f t="shared" si="5"/>
        <v/>
      </c>
    </row>
    <row r="91" spans="1:23" ht="21.95" customHeight="1" x14ac:dyDescent="0.2">
      <c r="A91" s="184" t="str">
        <f>IF(B91&lt;&gt;"",ROWS($A$13:A91)-COUNTBLANK($A$13:A90),"")</f>
        <v/>
      </c>
      <c r="B91" s="183"/>
      <c r="C91" s="83"/>
      <c r="D91" s="83"/>
      <c r="E91" s="84"/>
      <c r="F91" s="85"/>
      <c r="G91" s="86"/>
      <c r="H91" s="86"/>
      <c r="I91" s="86"/>
      <c r="J91" s="86"/>
      <c r="K91" s="86"/>
      <c r="L91" s="87"/>
      <c r="M91" s="88"/>
      <c r="N91" s="88"/>
      <c r="O91" s="169" t="str">
        <f t="shared" si="3"/>
        <v/>
      </c>
      <c r="P91" s="170" t="str">
        <f>IF(AND(ISNUMBER(M91),M91&lt;&gt;""),IF(M91&gt;='Bitni podaci'!$B$2,IF(M91&lt;'Bitni podaci'!$C$2,1,2),0),"")</f>
        <v/>
      </c>
      <c r="Q91" s="89"/>
      <c r="R91" s="169" t="str">
        <f t="shared" si="4"/>
        <v/>
      </c>
      <c r="S91" s="149"/>
      <c r="T91" s="177" t="str">
        <f>IF(AND(S91&lt;&gt;"",ISNUMBER(S91)),IF(S91&lt;='Bitni podaci'!$B$1,1,0),"")</f>
        <v/>
      </c>
      <c r="U91" s="178" t="str">
        <f t="shared" si="5"/>
        <v/>
      </c>
    </row>
    <row r="92" spans="1:23" ht="21.95" customHeight="1" x14ac:dyDescent="0.2">
      <c r="A92" s="184" t="str">
        <f>IF(B92&lt;&gt;"",ROWS($A$13:A92)-COUNTBLANK($A$13:A91),"")</f>
        <v/>
      </c>
      <c r="B92" s="183"/>
      <c r="C92" s="83"/>
      <c r="D92" s="83"/>
      <c r="E92" s="84"/>
      <c r="F92" s="85"/>
      <c r="G92" s="86"/>
      <c r="H92" s="86"/>
      <c r="I92" s="86"/>
      <c r="J92" s="86"/>
      <c r="K92" s="86"/>
      <c r="L92" s="87"/>
      <c r="M92" s="88"/>
      <c r="N92" s="88"/>
      <c r="O92" s="169" t="str">
        <f t="shared" si="3"/>
        <v/>
      </c>
      <c r="P92" s="170" t="str">
        <f>IF(AND(ISNUMBER(M92),M92&lt;&gt;""),IF(M92&gt;='Bitni podaci'!$B$2,IF(M92&lt;'Bitni podaci'!$C$2,1,2),0),"")</f>
        <v/>
      </c>
      <c r="Q92" s="89"/>
      <c r="R92" s="169" t="str">
        <f t="shared" si="4"/>
        <v/>
      </c>
      <c r="S92" s="149"/>
      <c r="T92" s="177" t="str">
        <f>IF(AND(S92&lt;&gt;"",ISNUMBER(S92)),IF(S92&lt;='Bitni podaci'!$B$1,1,0),"")</f>
        <v/>
      </c>
      <c r="U92" s="178" t="str">
        <f t="shared" si="5"/>
        <v/>
      </c>
    </row>
    <row r="93" spans="1:23" ht="21.95" customHeight="1" x14ac:dyDescent="0.2">
      <c r="A93" s="184" t="str">
        <f>IF(B93&lt;&gt;"",ROWS($A$13:A93)-COUNTBLANK($A$13:A92),"")</f>
        <v/>
      </c>
      <c r="B93" s="183"/>
      <c r="C93" s="83"/>
      <c r="D93" s="83"/>
      <c r="E93" s="84"/>
      <c r="F93" s="85"/>
      <c r="G93" s="86"/>
      <c r="H93" s="86"/>
      <c r="I93" s="86"/>
      <c r="J93" s="86"/>
      <c r="K93" s="86"/>
      <c r="L93" s="87"/>
      <c r="M93" s="88"/>
      <c r="N93" s="88"/>
      <c r="O93" s="169" t="str">
        <f t="shared" si="3"/>
        <v/>
      </c>
      <c r="P93" s="170" t="str">
        <f>IF(AND(ISNUMBER(M93),M93&lt;&gt;""),IF(M93&gt;='Bitni podaci'!$B$2,IF(M93&lt;'Bitni podaci'!$C$2,1,2),0),"")</f>
        <v/>
      </c>
      <c r="Q93" s="89"/>
      <c r="R93" s="169" t="str">
        <f t="shared" si="4"/>
        <v/>
      </c>
      <c r="S93" s="149"/>
      <c r="T93" s="177" t="str">
        <f>IF(AND(S93&lt;&gt;"",ISNUMBER(S93)),IF(S93&lt;='Bitni podaci'!$B$1,1,0),"")</f>
        <v/>
      </c>
      <c r="U93" s="178" t="str">
        <f t="shared" si="5"/>
        <v/>
      </c>
    </row>
    <row r="94" spans="1:23" ht="21.95" customHeight="1" x14ac:dyDescent="0.2">
      <c r="A94" s="184" t="str">
        <f>IF(B94&lt;&gt;"",ROWS($A$13:A94)-COUNTBLANK($A$13:A93),"")</f>
        <v/>
      </c>
      <c r="B94" s="183"/>
      <c r="C94" s="83"/>
      <c r="D94" s="83"/>
      <c r="E94" s="84"/>
      <c r="F94" s="85"/>
      <c r="G94" s="86"/>
      <c r="H94" s="86"/>
      <c r="I94" s="86"/>
      <c r="J94" s="86"/>
      <c r="K94" s="86"/>
      <c r="L94" s="87"/>
      <c r="M94" s="88"/>
      <c r="N94" s="88"/>
      <c r="O94" s="169" t="str">
        <f t="shared" si="3"/>
        <v/>
      </c>
      <c r="P94" s="170" t="str">
        <f>IF(AND(ISNUMBER(M94),M94&lt;&gt;""),IF(M94&gt;='Bitni podaci'!$B$2,IF(M94&lt;'Bitni podaci'!$C$2,1,2),0),"")</f>
        <v/>
      </c>
      <c r="Q94" s="89"/>
      <c r="R94" s="169" t="str">
        <f t="shared" si="4"/>
        <v/>
      </c>
      <c r="S94" s="149"/>
      <c r="T94" s="177" t="str">
        <f>IF(AND(S94&lt;&gt;"",ISNUMBER(S94)),IF(S94&lt;='Bitni podaci'!$B$1,1,0),"")</f>
        <v/>
      </c>
      <c r="U94" s="178" t="str">
        <f t="shared" si="5"/>
        <v/>
      </c>
    </row>
    <row r="95" spans="1:23" ht="21.95" customHeight="1" x14ac:dyDescent="0.2">
      <c r="A95" s="184" t="str">
        <f>IF(B95&lt;&gt;"",ROWS($A$13:A95)-COUNTBLANK($A$13:A94),"")</f>
        <v/>
      </c>
      <c r="B95" s="183"/>
      <c r="C95" s="83"/>
      <c r="D95" s="83"/>
      <c r="E95" s="84"/>
      <c r="F95" s="85"/>
      <c r="G95" s="86"/>
      <c r="H95" s="86"/>
      <c r="I95" s="86"/>
      <c r="J95" s="86"/>
      <c r="K95" s="86"/>
      <c r="L95" s="87"/>
      <c r="M95" s="88"/>
      <c r="N95" s="88"/>
      <c r="O95" s="169" t="str">
        <f t="shared" si="3"/>
        <v/>
      </c>
      <c r="P95" s="170" t="str">
        <f>IF(AND(ISNUMBER(M95),M95&lt;&gt;""),IF(M95&gt;='Bitni podaci'!$B$2,IF(M95&lt;'Bitni podaci'!$C$2,1,2),0),"")</f>
        <v/>
      </c>
      <c r="Q95" s="89"/>
      <c r="R95" s="169" t="str">
        <f t="shared" si="4"/>
        <v/>
      </c>
      <c r="S95" s="149"/>
      <c r="T95" s="177" t="str">
        <f>IF(AND(S95&lt;&gt;"",ISNUMBER(S95)),IF(S95&lt;='Bitni podaci'!$B$1,1,0),"")</f>
        <v/>
      </c>
      <c r="U95" s="178" t="str">
        <f t="shared" si="5"/>
        <v/>
      </c>
    </row>
    <row r="96" spans="1:23" ht="21.95" customHeight="1" x14ac:dyDescent="0.2">
      <c r="A96" s="184" t="str">
        <f>IF(B96&lt;&gt;"",ROWS($A$13:A96)-COUNTBLANK($A$13:A95),"")</f>
        <v/>
      </c>
      <c r="B96" s="183"/>
      <c r="C96" s="83"/>
      <c r="D96" s="83"/>
      <c r="E96" s="84"/>
      <c r="F96" s="85"/>
      <c r="G96" s="86"/>
      <c r="H96" s="86"/>
      <c r="I96" s="86"/>
      <c r="J96" s="86"/>
      <c r="K96" s="86"/>
      <c r="L96" s="87"/>
      <c r="M96" s="88"/>
      <c r="N96" s="88"/>
      <c r="O96" s="169" t="str">
        <f t="shared" si="3"/>
        <v/>
      </c>
      <c r="P96" s="170" t="str">
        <f>IF(AND(ISNUMBER(M96),M96&lt;&gt;""),IF(M96&gt;='Bitni podaci'!$B$2,IF(M96&lt;'Bitni podaci'!$C$2,1,2),0),"")</f>
        <v/>
      </c>
      <c r="Q96" s="89"/>
      <c r="R96" s="169" t="str">
        <f t="shared" si="4"/>
        <v/>
      </c>
      <c r="S96" s="149"/>
      <c r="T96" s="177" t="str">
        <f>IF(AND(S96&lt;&gt;"",ISNUMBER(S96)),IF(S96&lt;='Bitni podaci'!$B$1,1,0),"")</f>
        <v/>
      </c>
      <c r="U96" s="178" t="str">
        <f t="shared" si="5"/>
        <v/>
      </c>
    </row>
    <row r="97" spans="1:21" ht="21.95" customHeight="1" x14ac:dyDescent="0.2">
      <c r="A97" s="184" t="str">
        <f>IF(B97&lt;&gt;"",ROWS($A$13:A97)-COUNTBLANK($A$13:A96),"")</f>
        <v/>
      </c>
      <c r="B97" s="183"/>
      <c r="C97" s="83"/>
      <c r="D97" s="83"/>
      <c r="E97" s="84"/>
      <c r="F97" s="85"/>
      <c r="G97" s="86"/>
      <c r="H97" s="86"/>
      <c r="I97" s="86"/>
      <c r="J97" s="86"/>
      <c r="K97" s="86"/>
      <c r="L97" s="87"/>
      <c r="M97" s="88"/>
      <c r="N97" s="88"/>
      <c r="O97" s="169" t="str">
        <f t="shared" si="3"/>
        <v/>
      </c>
      <c r="P97" s="170" t="str">
        <f>IF(AND(ISNUMBER(M97),M97&lt;&gt;""),IF(M97&gt;='Bitni podaci'!$B$2,IF(M97&lt;'Bitni podaci'!$C$2,1,2),0),"")</f>
        <v/>
      </c>
      <c r="Q97" s="89"/>
      <c r="R97" s="169" t="str">
        <f t="shared" si="4"/>
        <v/>
      </c>
      <c r="S97" s="149"/>
      <c r="T97" s="177" t="str">
        <f>IF(AND(S97&lt;&gt;"",ISNUMBER(S97)),IF(S97&lt;='Bitni podaci'!$B$1,1,0),"")</f>
        <v/>
      </c>
      <c r="U97" s="178" t="str">
        <f t="shared" si="5"/>
        <v/>
      </c>
    </row>
    <row r="98" spans="1:21" ht="21.95" customHeight="1" x14ac:dyDescent="0.2">
      <c r="A98" s="184" t="str">
        <f>IF(B98&lt;&gt;"",ROWS($A$13:A98)-COUNTBLANK($A$13:A97),"")</f>
        <v/>
      </c>
      <c r="B98" s="183"/>
      <c r="C98" s="83"/>
      <c r="D98" s="83"/>
      <c r="E98" s="84"/>
      <c r="F98" s="85"/>
      <c r="G98" s="86"/>
      <c r="H98" s="86"/>
      <c r="I98" s="86"/>
      <c r="J98" s="86"/>
      <c r="K98" s="86"/>
      <c r="L98" s="87"/>
      <c r="M98" s="88"/>
      <c r="N98" s="88"/>
      <c r="O98" s="169" t="str">
        <f t="shared" si="3"/>
        <v/>
      </c>
      <c r="P98" s="170" t="str">
        <f>IF(AND(ISNUMBER(M98),M98&lt;&gt;""),IF(M98&gt;='Bitni podaci'!$B$2,IF(M98&lt;'Bitni podaci'!$C$2,1,2),0),"")</f>
        <v/>
      </c>
      <c r="Q98" s="89"/>
      <c r="R98" s="169" t="str">
        <f t="shared" si="4"/>
        <v/>
      </c>
      <c r="S98" s="149"/>
      <c r="T98" s="177" t="str">
        <f>IF(AND(S98&lt;&gt;"",ISNUMBER(S98)),IF(S98&lt;='Bitni podaci'!$B$1,1,0),"")</f>
        <v/>
      </c>
      <c r="U98" s="178" t="str">
        <f t="shared" si="5"/>
        <v/>
      </c>
    </row>
    <row r="99" spans="1:21" ht="21.95" customHeight="1" x14ac:dyDescent="0.2">
      <c r="A99" s="184" t="str">
        <f>IF(B99&lt;&gt;"",ROWS($A$13:A99)-COUNTBLANK($A$13:A98),"")</f>
        <v/>
      </c>
      <c r="B99" s="183"/>
      <c r="C99" s="83"/>
      <c r="D99" s="83"/>
      <c r="E99" s="84"/>
      <c r="F99" s="85"/>
      <c r="G99" s="86"/>
      <c r="H99" s="86"/>
      <c r="I99" s="86"/>
      <c r="J99" s="86"/>
      <c r="K99" s="86"/>
      <c r="L99" s="87"/>
      <c r="M99" s="88"/>
      <c r="N99" s="88"/>
      <c r="O99" s="169" t="str">
        <f t="shared" si="3"/>
        <v/>
      </c>
      <c r="P99" s="170" t="str">
        <f>IF(AND(ISNUMBER(M99),M99&lt;&gt;""),IF(M99&gt;='Bitni podaci'!$B$2,IF(M99&lt;'Bitni podaci'!$C$2,1,2),0),"")</f>
        <v/>
      </c>
      <c r="Q99" s="89"/>
      <c r="R99" s="169" t="str">
        <f t="shared" si="4"/>
        <v/>
      </c>
      <c r="S99" s="149"/>
      <c r="T99" s="177" t="str">
        <f>IF(AND(S99&lt;&gt;"",ISNUMBER(S99)),IF(S99&lt;='Bitni podaci'!$B$1,1,0),"")</f>
        <v/>
      </c>
      <c r="U99" s="178" t="str">
        <f t="shared" si="5"/>
        <v/>
      </c>
    </row>
    <row r="100" spans="1:21" ht="21.95" customHeight="1" x14ac:dyDescent="0.2">
      <c r="A100" s="184" t="str">
        <f>IF(B100&lt;&gt;"",ROWS($A$13:A100)-COUNTBLANK($A$13:A99),"")</f>
        <v/>
      </c>
      <c r="B100" s="183"/>
      <c r="C100" s="83"/>
      <c r="D100" s="83"/>
      <c r="E100" s="84"/>
      <c r="F100" s="85"/>
      <c r="G100" s="86"/>
      <c r="H100" s="86"/>
      <c r="I100" s="86"/>
      <c r="J100" s="86"/>
      <c r="K100" s="86"/>
      <c r="L100" s="87"/>
      <c r="M100" s="88"/>
      <c r="N100" s="88"/>
      <c r="O100" s="169" t="str">
        <f t="shared" si="3"/>
        <v/>
      </c>
      <c r="P100" s="170" t="str">
        <f>IF(AND(ISNUMBER(M100),M100&lt;&gt;""),IF(M100&gt;='Bitni podaci'!$B$2,IF(M100&lt;'Bitni podaci'!$C$2,1,2),0),"")</f>
        <v/>
      </c>
      <c r="Q100" s="89"/>
      <c r="R100" s="169" t="str">
        <f t="shared" si="4"/>
        <v/>
      </c>
      <c r="S100" s="149"/>
      <c r="T100" s="177" t="str">
        <f>IF(AND(S100&lt;&gt;"",ISNUMBER(S100)),IF(S100&lt;='Bitni podaci'!$B$1,1,0),"")</f>
        <v/>
      </c>
      <c r="U100" s="178" t="str">
        <f t="shared" si="5"/>
        <v/>
      </c>
    </row>
    <row r="101" spans="1:21" ht="21.95" customHeight="1" x14ac:dyDescent="0.2">
      <c r="A101" s="184" t="str">
        <f>IF(B101&lt;&gt;"",ROWS($A$13:A101)-COUNTBLANK($A$13:A100),"")</f>
        <v/>
      </c>
      <c r="B101" s="183"/>
      <c r="C101" s="83"/>
      <c r="D101" s="83"/>
      <c r="E101" s="84"/>
      <c r="F101" s="85"/>
      <c r="G101" s="86"/>
      <c r="H101" s="86"/>
      <c r="I101" s="86"/>
      <c r="J101" s="86"/>
      <c r="K101" s="86"/>
      <c r="L101" s="87"/>
      <c r="M101" s="88"/>
      <c r="N101" s="88"/>
      <c r="O101" s="169" t="str">
        <f t="shared" si="3"/>
        <v/>
      </c>
      <c r="P101" s="170" t="str">
        <f>IF(AND(ISNUMBER(M101),M101&lt;&gt;""),IF(M101&gt;='Bitni podaci'!$B$2,IF(M101&lt;'Bitni podaci'!$C$2,1,2),0),"")</f>
        <v/>
      </c>
      <c r="Q101" s="89"/>
      <c r="R101" s="169" t="str">
        <f t="shared" si="4"/>
        <v/>
      </c>
      <c r="S101" s="149"/>
      <c r="T101" s="177" t="str">
        <f>IF(AND(S101&lt;&gt;"",ISNUMBER(S101)),IF(S101&lt;='Bitni podaci'!$B$1,1,0),"")</f>
        <v/>
      </c>
      <c r="U101" s="178" t="str">
        <f t="shared" si="5"/>
        <v/>
      </c>
    </row>
    <row r="102" spans="1:21" ht="21.95" customHeight="1" x14ac:dyDescent="0.2">
      <c r="A102" s="184" t="str">
        <f>IF(B102&lt;&gt;"",ROWS($A$13:A102)-COUNTBLANK($A$13:A101),"")</f>
        <v/>
      </c>
      <c r="B102" s="183"/>
      <c r="C102" s="83"/>
      <c r="D102" s="83"/>
      <c r="E102" s="84"/>
      <c r="F102" s="85"/>
      <c r="G102" s="86"/>
      <c r="H102" s="86"/>
      <c r="I102" s="86"/>
      <c r="J102" s="86"/>
      <c r="K102" s="86"/>
      <c r="L102" s="87"/>
      <c r="M102" s="88"/>
      <c r="N102" s="88"/>
      <c r="O102" s="169" t="str">
        <f t="shared" si="3"/>
        <v/>
      </c>
      <c r="P102" s="170" t="str">
        <f>IF(AND(ISNUMBER(M102),M102&lt;&gt;""),IF(M102&gt;='Bitni podaci'!$B$2,IF(M102&lt;'Bitni podaci'!$C$2,1,2),0),"")</f>
        <v/>
      </c>
      <c r="Q102" s="89"/>
      <c r="R102" s="169" t="str">
        <f t="shared" si="4"/>
        <v/>
      </c>
      <c r="S102" s="149"/>
      <c r="T102" s="177" t="str">
        <f>IF(AND(S102&lt;&gt;"",ISNUMBER(S102)),IF(S102&lt;='Bitni podaci'!$B$1,1,0),"")</f>
        <v/>
      </c>
      <c r="U102" s="178" t="str">
        <f t="shared" si="5"/>
        <v/>
      </c>
    </row>
    <row r="103" spans="1:21" ht="21.95" customHeight="1" x14ac:dyDescent="0.2">
      <c r="A103" s="184" t="str">
        <f>IF(B103&lt;&gt;"",ROWS($A$13:A103)-COUNTBLANK($A$13:A102),"")</f>
        <v/>
      </c>
      <c r="B103" s="183"/>
      <c r="C103" s="83"/>
      <c r="D103" s="83"/>
      <c r="E103" s="84"/>
      <c r="F103" s="85"/>
      <c r="G103" s="86"/>
      <c r="H103" s="86"/>
      <c r="I103" s="86"/>
      <c r="J103" s="86"/>
      <c r="K103" s="86"/>
      <c r="L103" s="87"/>
      <c r="M103" s="88"/>
      <c r="N103" s="88"/>
      <c r="O103" s="169" t="str">
        <f t="shared" si="3"/>
        <v/>
      </c>
      <c r="P103" s="170" t="str">
        <f>IF(AND(ISNUMBER(M103),M103&lt;&gt;""),IF(M103&gt;='Bitni podaci'!$B$2,IF(M103&lt;'Bitni podaci'!$C$2,1,2),0),"")</f>
        <v/>
      </c>
      <c r="Q103" s="89"/>
      <c r="R103" s="169" t="str">
        <f t="shared" si="4"/>
        <v/>
      </c>
      <c r="S103" s="149"/>
      <c r="T103" s="177" t="str">
        <f>IF(AND(S103&lt;&gt;"",ISNUMBER(S103)),IF(S103&lt;='Bitni podaci'!$B$1,1,0),"")</f>
        <v/>
      </c>
      <c r="U103" s="178" t="str">
        <f t="shared" si="5"/>
        <v/>
      </c>
    </row>
    <row r="104" spans="1:21" ht="21.95" customHeight="1" x14ac:dyDescent="0.2">
      <c r="A104" s="184" t="str">
        <f>IF(B104&lt;&gt;"",ROWS($A$13:A104)-COUNTBLANK($A$13:A103),"")</f>
        <v/>
      </c>
      <c r="B104" s="183"/>
      <c r="C104" s="83"/>
      <c r="D104" s="83"/>
      <c r="E104" s="84"/>
      <c r="F104" s="85"/>
      <c r="G104" s="86"/>
      <c r="H104" s="86"/>
      <c r="I104" s="86"/>
      <c r="J104" s="86"/>
      <c r="K104" s="86"/>
      <c r="L104" s="87"/>
      <c r="M104" s="88"/>
      <c r="N104" s="88"/>
      <c r="O104" s="169" t="str">
        <f t="shared" si="3"/>
        <v/>
      </c>
      <c r="P104" s="170" t="str">
        <f>IF(AND(ISNUMBER(M104),M104&lt;&gt;""),IF(M104&gt;='Bitni podaci'!$B$2,IF(M104&lt;'Bitni podaci'!$C$2,1,2),0),"")</f>
        <v/>
      </c>
      <c r="Q104" s="89"/>
      <c r="R104" s="169" t="str">
        <f t="shared" si="4"/>
        <v/>
      </c>
      <c r="S104" s="149"/>
      <c r="T104" s="177" t="str">
        <f>IF(AND(S104&lt;&gt;"",ISNUMBER(S104)),IF(S104&lt;='Bitni podaci'!$B$1,1,0),"")</f>
        <v/>
      </c>
      <c r="U104" s="178" t="str">
        <f t="shared" si="5"/>
        <v/>
      </c>
    </row>
    <row r="105" spans="1:21" ht="21.95" customHeight="1" x14ac:dyDescent="0.2">
      <c r="A105" s="184" t="str">
        <f>IF(B105&lt;&gt;"",ROWS($A$13:A105)-COUNTBLANK($A$13:A104),"")</f>
        <v/>
      </c>
      <c r="B105" s="183"/>
      <c r="C105" s="83"/>
      <c r="D105" s="83"/>
      <c r="E105" s="84"/>
      <c r="F105" s="85"/>
      <c r="G105" s="86"/>
      <c r="H105" s="86"/>
      <c r="I105" s="86"/>
      <c r="J105" s="86"/>
      <c r="K105" s="86"/>
      <c r="L105" s="87"/>
      <c r="M105" s="88"/>
      <c r="N105" s="88"/>
      <c r="O105" s="169" t="str">
        <f t="shared" si="3"/>
        <v/>
      </c>
      <c r="P105" s="170" t="str">
        <f>IF(AND(ISNUMBER(M105),M105&lt;&gt;""),IF(M105&gt;='Bitni podaci'!$B$2,IF(M105&lt;'Bitni podaci'!$C$2,1,2),0),"")</f>
        <v/>
      </c>
      <c r="Q105" s="89"/>
      <c r="R105" s="169" t="str">
        <f t="shared" si="4"/>
        <v/>
      </c>
      <c r="S105" s="149"/>
      <c r="T105" s="177" t="str">
        <f>IF(AND(S105&lt;&gt;"",ISNUMBER(S105)),IF(S105&lt;='Bitni podaci'!$B$1,1,0),"")</f>
        <v/>
      </c>
      <c r="U105" s="178" t="str">
        <f t="shared" si="5"/>
        <v/>
      </c>
    </row>
    <row r="106" spans="1:21" ht="21.95" customHeight="1" x14ac:dyDescent="0.2">
      <c r="A106" s="184" t="str">
        <f>IF(B106&lt;&gt;"",ROWS($A$13:A106)-COUNTBLANK($A$13:A105),"")</f>
        <v/>
      </c>
      <c r="B106" s="183"/>
      <c r="C106" s="83"/>
      <c r="D106" s="83"/>
      <c r="E106" s="84"/>
      <c r="F106" s="85"/>
      <c r="G106" s="86"/>
      <c r="H106" s="86"/>
      <c r="I106" s="86"/>
      <c r="J106" s="86"/>
      <c r="K106" s="86"/>
      <c r="L106" s="87"/>
      <c r="M106" s="88"/>
      <c r="N106" s="88"/>
      <c r="O106" s="169" t="str">
        <f t="shared" si="3"/>
        <v/>
      </c>
      <c r="P106" s="170" t="str">
        <f>IF(AND(ISNUMBER(M106),M106&lt;&gt;""),IF(M106&gt;='Bitni podaci'!$B$2,IF(M106&lt;'Bitni podaci'!$C$2,1,2),0),"")</f>
        <v/>
      </c>
      <c r="Q106" s="89"/>
      <c r="R106" s="169" t="str">
        <f t="shared" si="4"/>
        <v/>
      </c>
      <c r="S106" s="149"/>
      <c r="T106" s="177" t="str">
        <f>IF(AND(S106&lt;&gt;"",ISNUMBER(S106)),IF(S106&lt;='Bitni podaci'!$B$1,1,0),"")</f>
        <v/>
      </c>
      <c r="U106" s="178" t="str">
        <f t="shared" si="5"/>
        <v/>
      </c>
    </row>
    <row r="107" spans="1:21" ht="21.95" customHeight="1" x14ac:dyDescent="0.2">
      <c r="A107" s="184" t="str">
        <f>IF(B107&lt;&gt;"",ROWS($A$13:A107)-COUNTBLANK($A$13:A106),"")</f>
        <v/>
      </c>
      <c r="B107" s="183"/>
      <c r="C107" s="83"/>
      <c r="D107" s="83"/>
      <c r="E107" s="84"/>
      <c r="F107" s="85"/>
      <c r="G107" s="86"/>
      <c r="H107" s="86"/>
      <c r="I107" s="86"/>
      <c r="J107" s="86"/>
      <c r="K107" s="86"/>
      <c r="L107" s="87"/>
      <c r="M107" s="88"/>
      <c r="N107" s="88"/>
      <c r="O107" s="169" t="str">
        <f t="shared" si="3"/>
        <v/>
      </c>
      <c r="P107" s="170" t="str">
        <f>IF(AND(ISNUMBER(M107),M107&lt;&gt;""),IF(M107&gt;='Bitni podaci'!$B$2,IF(M107&lt;'Bitni podaci'!$C$2,1,2),0),"")</f>
        <v/>
      </c>
      <c r="Q107" s="89"/>
      <c r="R107" s="169" t="str">
        <f t="shared" si="4"/>
        <v/>
      </c>
      <c r="S107" s="149"/>
      <c r="T107" s="177" t="str">
        <f>IF(AND(S107&lt;&gt;"",ISNUMBER(S107)),IF(S107&lt;='Bitni podaci'!$B$1,1,0),"")</f>
        <v/>
      </c>
      <c r="U107" s="178" t="str">
        <f t="shared" si="5"/>
        <v/>
      </c>
    </row>
    <row r="108" spans="1:21" ht="21.95" customHeight="1" x14ac:dyDescent="0.2">
      <c r="A108" s="184" t="str">
        <f>IF(B108&lt;&gt;"",ROWS($A$13:A108)-COUNTBLANK($A$13:A107),"")</f>
        <v/>
      </c>
      <c r="B108" s="183"/>
      <c r="C108" s="83"/>
      <c r="D108" s="83"/>
      <c r="E108" s="84"/>
      <c r="F108" s="85"/>
      <c r="G108" s="86"/>
      <c r="H108" s="86"/>
      <c r="I108" s="86"/>
      <c r="J108" s="86"/>
      <c r="K108" s="86"/>
      <c r="L108" s="87"/>
      <c r="M108" s="88"/>
      <c r="N108" s="88"/>
      <c r="O108" s="169" t="str">
        <f t="shared" si="3"/>
        <v/>
      </c>
      <c r="P108" s="170" t="str">
        <f>IF(AND(ISNUMBER(M108),M108&lt;&gt;""),IF(M108&gt;='Bitni podaci'!$B$2,IF(M108&lt;'Bitni podaci'!$C$2,1,2),0),"")</f>
        <v/>
      </c>
      <c r="Q108" s="89"/>
      <c r="R108" s="169" t="str">
        <f t="shared" si="4"/>
        <v/>
      </c>
      <c r="S108" s="149"/>
      <c r="T108" s="177" t="str">
        <f>IF(AND(S108&lt;&gt;"",ISNUMBER(S108)),IF(S108&lt;='Bitni podaci'!$B$1,1,0),"")</f>
        <v/>
      </c>
      <c r="U108" s="178" t="str">
        <f t="shared" si="5"/>
        <v/>
      </c>
    </row>
    <row r="109" spans="1:21" ht="21.95" customHeight="1" x14ac:dyDescent="0.2">
      <c r="A109" s="184" t="str">
        <f>IF(B109&lt;&gt;"",ROWS($A$13:A109)-COUNTBLANK($A$13:A108),"")</f>
        <v/>
      </c>
      <c r="B109" s="183"/>
      <c r="C109" s="83"/>
      <c r="D109" s="83"/>
      <c r="E109" s="84"/>
      <c r="F109" s="85"/>
      <c r="G109" s="86"/>
      <c r="H109" s="86"/>
      <c r="I109" s="86"/>
      <c r="J109" s="86"/>
      <c r="K109" s="86"/>
      <c r="L109" s="87"/>
      <c r="M109" s="88"/>
      <c r="N109" s="88"/>
      <c r="O109" s="169" t="str">
        <f t="shared" si="3"/>
        <v/>
      </c>
      <c r="P109" s="170" t="str">
        <f>IF(AND(ISNUMBER(M109),M109&lt;&gt;""),IF(M109&gt;='Bitni podaci'!$B$2,IF(M109&lt;'Bitni podaci'!$C$2,1,2),0),"")</f>
        <v/>
      </c>
      <c r="Q109" s="89"/>
      <c r="R109" s="169" t="str">
        <f t="shared" si="4"/>
        <v/>
      </c>
      <c r="S109" s="149"/>
      <c r="T109" s="177" t="str">
        <f>IF(AND(S109&lt;&gt;"",ISNUMBER(S109)),IF(S109&lt;='Bitni podaci'!$B$1,1,0),"")</f>
        <v/>
      </c>
      <c r="U109" s="178" t="str">
        <f t="shared" si="5"/>
        <v/>
      </c>
    </row>
    <row r="110" spans="1:21" ht="21.95" customHeight="1" x14ac:dyDescent="0.2">
      <c r="A110" s="184" t="str">
        <f>IF(B110&lt;&gt;"",ROWS($A$13:A110)-COUNTBLANK($A$13:A109),"")</f>
        <v/>
      </c>
      <c r="B110" s="183"/>
      <c r="C110" s="83"/>
      <c r="D110" s="83"/>
      <c r="E110" s="84"/>
      <c r="F110" s="85"/>
      <c r="G110" s="86"/>
      <c r="H110" s="86"/>
      <c r="I110" s="86"/>
      <c r="J110" s="86"/>
      <c r="K110" s="86"/>
      <c r="L110" s="87"/>
      <c r="M110" s="88"/>
      <c r="N110" s="88"/>
      <c r="O110" s="169" t="str">
        <f t="shared" si="3"/>
        <v/>
      </c>
      <c r="P110" s="170" t="str">
        <f>IF(AND(ISNUMBER(M110),M110&lt;&gt;""),IF(M110&gt;='Bitni podaci'!$B$2,IF(M110&lt;'Bitni podaci'!$C$2,1,2),0),"")</f>
        <v/>
      </c>
      <c r="Q110" s="89"/>
      <c r="R110" s="169" t="str">
        <f t="shared" si="4"/>
        <v/>
      </c>
      <c r="S110" s="149"/>
      <c r="T110" s="177" t="str">
        <f>IF(AND(S110&lt;&gt;"",ISNUMBER(S110)),IF(S110&lt;='Bitni podaci'!$B$1,1,0),"")</f>
        <v/>
      </c>
      <c r="U110" s="178" t="str">
        <f t="shared" si="5"/>
        <v/>
      </c>
    </row>
    <row r="111" spans="1:21" ht="21.95" customHeight="1" x14ac:dyDescent="0.2">
      <c r="A111" s="184" t="str">
        <f>IF(B111&lt;&gt;"",ROWS($A$13:A111)-COUNTBLANK($A$13:A110),"")</f>
        <v/>
      </c>
      <c r="B111" s="183"/>
      <c r="C111" s="83"/>
      <c r="D111" s="83"/>
      <c r="E111" s="84"/>
      <c r="F111" s="85"/>
      <c r="G111" s="86"/>
      <c r="H111" s="86"/>
      <c r="I111" s="86"/>
      <c r="J111" s="86"/>
      <c r="K111" s="86"/>
      <c r="L111" s="87"/>
      <c r="M111" s="88"/>
      <c r="N111" s="88"/>
      <c r="O111" s="169" t="str">
        <f t="shared" si="3"/>
        <v/>
      </c>
      <c r="P111" s="170" t="str">
        <f>IF(AND(ISNUMBER(M111),M111&lt;&gt;""),IF(M111&gt;='Bitni podaci'!$B$2,IF(M111&lt;'Bitni podaci'!$C$2,1,2),0),"")</f>
        <v/>
      </c>
      <c r="Q111" s="89"/>
      <c r="R111" s="169" t="str">
        <f t="shared" si="4"/>
        <v/>
      </c>
      <c r="S111" s="149"/>
      <c r="T111" s="177" t="str">
        <f>IF(AND(S111&lt;&gt;"",ISNUMBER(S111)),IF(S111&lt;='Bitni podaci'!$B$1,1,0),"")</f>
        <v/>
      </c>
      <c r="U111" s="178" t="str">
        <f t="shared" si="5"/>
        <v/>
      </c>
    </row>
    <row r="112" spans="1:21" ht="21.95" customHeight="1" x14ac:dyDescent="0.2">
      <c r="A112" s="184" t="str">
        <f>IF(B112&lt;&gt;"",ROWS($A$13:A112)-COUNTBLANK($A$13:A111),"")</f>
        <v/>
      </c>
      <c r="B112" s="183"/>
      <c r="C112" s="83"/>
      <c r="D112" s="83"/>
      <c r="E112" s="84"/>
      <c r="F112" s="85"/>
      <c r="G112" s="86"/>
      <c r="H112" s="86"/>
      <c r="I112" s="86"/>
      <c r="J112" s="86"/>
      <c r="K112" s="86"/>
      <c r="L112" s="87"/>
      <c r="M112" s="88"/>
      <c r="N112" s="88"/>
      <c r="O112" s="169" t="str">
        <f t="shared" si="3"/>
        <v/>
      </c>
      <c r="P112" s="170" t="str">
        <f>IF(AND(ISNUMBER(M112),M112&lt;&gt;""),IF(M112&gt;='Bitni podaci'!$B$2,IF(M112&lt;'Bitni podaci'!$C$2,1,2),0),"")</f>
        <v/>
      </c>
      <c r="Q112" s="89"/>
      <c r="R112" s="169" t="str">
        <f t="shared" si="4"/>
        <v/>
      </c>
      <c r="S112" s="149"/>
      <c r="T112" s="177" t="str">
        <f>IF(AND(S112&lt;&gt;"",ISNUMBER(S112)),IF(S112&lt;='Bitni podaci'!$B$1,1,0),"")</f>
        <v/>
      </c>
      <c r="U112" s="178" t="str">
        <f t="shared" si="5"/>
        <v/>
      </c>
    </row>
    <row r="113" spans="1:21" ht="21.95" customHeight="1" x14ac:dyDescent="0.2">
      <c r="A113" s="184" t="str">
        <f>IF(B113&lt;&gt;"",ROWS($A$13:A113)-COUNTBLANK($A$13:A112),"")</f>
        <v/>
      </c>
      <c r="B113" s="183"/>
      <c r="C113" s="83"/>
      <c r="D113" s="83"/>
      <c r="E113" s="84"/>
      <c r="F113" s="85"/>
      <c r="G113" s="86"/>
      <c r="H113" s="86"/>
      <c r="I113" s="86"/>
      <c r="J113" s="86"/>
      <c r="K113" s="86"/>
      <c r="L113" s="87"/>
      <c r="M113" s="88"/>
      <c r="N113" s="88"/>
      <c r="O113" s="169" t="str">
        <f t="shared" si="3"/>
        <v/>
      </c>
      <c r="P113" s="170" t="str">
        <f>IF(AND(ISNUMBER(M113),M113&lt;&gt;""),IF(M113&gt;='Bitni podaci'!$B$2,IF(M113&lt;'Bitni podaci'!$C$2,1,2),0),"")</f>
        <v/>
      </c>
      <c r="Q113" s="89"/>
      <c r="R113" s="169" t="str">
        <f t="shared" si="4"/>
        <v/>
      </c>
      <c r="S113" s="149"/>
      <c r="T113" s="177" t="str">
        <f>IF(AND(S113&lt;&gt;"",ISNUMBER(S113)),IF(S113&lt;='Bitni podaci'!$B$1,1,0),"")</f>
        <v/>
      </c>
      <c r="U113" s="178" t="str">
        <f t="shared" si="5"/>
        <v/>
      </c>
    </row>
    <row r="114" spans="1:21" ht="21.95" customHeight="1" x14ac:dyDescent="0.2">
      <c r="A114" s="184" t="str">
        <f>IF(B114&lt;&gt;"",ROWS($A$13:A114)-COUNTBLANK($A$13:A113),"")</f>
        <v/>
      </c>
      <c r="B114" s="183"/>
      <c r="C114" s="83"/>
      <c r="D114" s="83"/>
      <c r="E114" s="84"/>
      <c r="F114" s="85"/>
      <c r="G114" s="86"/>
      <c r="H114" s="86"/>
      <c r="I114" s="86"/>
      <c r="J114" s="86"/>
      <c r="K114" s="86"/>
      <c r="L114" s="87"/>
      <c r="M114" s="88"/>
      <c r="N114" s="88"/>
      <c r="O114" s="169" t="str">
        <f t="shared" si="3"/>
        <v/>
      </c>
      <c r="P114" s="170" t="str">
        <f>IF(AND(ISNUMBER(M114),M114&lt;&gt;""),IF(M114&gt;='Bitni podaci'!$B$2,IF(M114&lt;'Bitni podaci'!$C$2,1,2),0),"")</f>
        <v/>
      </c>
      <c r="Q114" s="89"/>
      <c r="R114" s="169" t="str">
        <f t="shared" si="4"/>
        <v/>
      </c>
      <c r="S114" s="149"/>
      <c r="T114" s="177" t="str">
        <f>IF(AND(S114&lt;&gt;"",ISNUMBER(S114)),IF(S114&lt;='Bitni podaci'!$B$1,1,0),"")</f>
        <v/>
      </c>
      <c r="U114" s="178" t="str">
        <f t="shared" si="5"/>
        <v/>
      </c>
    </row>
    <row r="115" spans="1:21" ht="21.95" customHeight="1" x14ac:dyDescent="0.2">
      <c r="A115" s="184" t="str">
        <f>IF(B115&lt;&gt;"",ROWS($A$13:A115)-COUNTBLANK($A$13:A114),"")</f>
        <v/>
      </c>
      <c r="B115" s="183"/>
      <c r="C115" s="83"/>
      <c r="D115" s="83"/>
      <c r="E115" s="84"/>
      <c r="F115" s="85"/>
      <c r="G115" s="86"/>
      <c r="H115" s="86"/>
      <c r="I115" s="86"/>
      <c r="J115" s="86"/>
      <c r="K115" s="86"/>
      <c r="L115" s="87"/>
      <c r="M115" s="88"/>
      <c r="N115" s="88"/>
      <c r="O115" s="169" t="str">
        <f t="shared" si="3"/>
        <v/>
      </c>
      <c r="P115" s="170" t="str">
        <f>IF(AND(ISNUMBER(M115),M115&lt;&gt;""),IF(M115&gt;='Bitni podaci'!$B$2,IF(M115&lt;'Bitni podaci'!$C$2,1,2),0),"")</f>
        <v/>
      </c>
      <c r="Q115" s="89"/>
      <c r="R115" s="169" t="str">
        <f t="shared" si="4"/>
        <v/>
      </c>
      <c r="S115" s="149"/>
      <c r="T115" s="177" t="str">
        <f>IF(AND(S115&lt;&gt;"",ISNUMBER(S115)),IF(S115&lt;='Bitni podaci'!$B$1,1,0),"")</f>
        <v/>
      </c>
      <c r="U115" s="178" t="str">
        <f t="shared" si="5"/>
        <v/>
      </c>
    </row>
    <row r="116" spans="1:21" ht="21.95" customHeight="1" x14ac:dyDescent="0.2">
      <c r="A116" s="184" t="str">
        <f>IF(B116&lt;&gt;"",ROWS($A$13:A116)-COUNTBLANK($A$13:A115),"")</f>
        <v/>
      </c>
      <c r="B116" s="183"/>
      <c r="C116" s="83"/>
      <c r="D116" s="83"/>
      <c r="E116" s="84"/>
      <c r="F116" s="85"/>
      <c r="G116" s="86"/>
      <c r="H116" s="86"/>
      <c r="I116" s="86"/>
      <c r="J116" s="86"/>
      <c r="K116" s="86"/>
      <c r="L116" s="87"/>
      <c r="M116" s="88"/>
      <c r="N116" s="88"/>
      <c r="O116" s="169" t="str">
        <f t="shared" si="3"/>
        <v/>
      </c>
      <c r="P116" s="170" t="str">
        <f>IF(AND(ISNUMBER(M116),M116&lt;&gt;""),IF(M116&gt;='Bitni podaci'!$B$2,IF(M116&lt;'Bitni podaci'!$C$2,1,2),0),"")</f>
        <v/>
      </c>
      <c r="Q116" s="89"/>
      <c r="R116" s="169" t="str">
        <f t="shared" si="4"/>
        <v/>
      </c>
      <c r="S116" s="149"/>
      <c r="T116" s="177" t="str">
        <f>IF(AND(S116&lt;&gt;"",ISNUMBER(S116)),IF(S116&lt;='Bitni podaci'!$B$1,1,0),"")</f>
        <v/>
      </c>
      <c r="U116" s="178" t="str">
        <f t="shared" si="5"/>
        <v/>
      </c>
    </row>
    <row r="117" spans="1:21" ht="21.95" customHeight="1" x14ac:dyDescent="0.2">
      <c r="A117" s="184" t="str">
        <f>IF(B117&lt;&gt;"",ROWS($A$13:A117)-COUNTBLANK($A$13:A116),"")</f>
        <v/>
      </c>
      <c r="B117" s="183"/>
      <c r="C117" s="83"/>
      <c r="D117" s="83"/>
      <c r="E117" s="84"/>
      <c r="F117" s="85"/>
      <c r="G117" s="86"/>
      <c r="H117" s="86"/>
      <c r="I117" s="86"/>
      <c r="J117" s="86"/>
      <c r="K117" s="86"/>
      <c r="L117" s="87"/>
      <c r="M117" s="88"/>
      <c r="N117" s="88"/>
      <c r="O117" s="169" t="str">
        <f t="shared" si="3"/>
        <v/>
      </c>
      <c r="P117" s="170" t="str">
        <f>IF(AND(ISNUMBER(M117),M117&lt;&gt;""),IF(M117&gt;='Bitni podaci'!$B$2,IF(M117&lt;'Bitni podaci'!$C$2,1,2),0),"")</f>
        <v/>
      </c>
      <c r="Q117" s="89"/>
      <c r="R117" s="169" t="str">
        <f t="shared" si="4"/>
        <v/>
      </c>
      <c r="S117" s="149"/>
      <c r="T117" s="177" t="str">
        <f>IF(AND(S117&lt;&gt;"",ISNUMBER(S117)),IF(S117&lt;='Bitni podaci'!$B$1,1,0),"")</f>
        <v/>
      </c>
      <c r="U117" s="178" t="str">
        <f t="shared" si="5"/>
        <v/>
      </c>
    </row>
    <row r="118" spans="1:21" ht="21.95" customHeight="1" x14ac:dyDescent="0.2">
      <c r="A118" s="184" t="str">
        <f>IF(B118&lt;&gt;"",ROWS($A$13:A118)-COUNTBLANK($A$13:A117),"")</f>
        <v/>
      </c>
      <c r="B118" s="183"/>
      <c r="C118" s="83"/>
      <c r="D118" s="83"/>
      <c r="E118" s="84"/>
      <c r="F118" s="85"/>
      <c r="G118" s="86"/>
      <c r="H118" s="86"/>
      <c r="I118" s="86"/>
      <c r="J118" s="86"/>
      <c r="K118" s="86"/>
      <c r="L118" s="87"/>
      <c r="M118" s="88"/>
      <c r="N118" s="88"/>
      <c r="O118" s="169" t="str">
        <f t="shared" si="3"/>
        <v/>
      </c>
      <c r="P118" s="170" t="str">
        <f>IF(AND(ISNUMBER(M118),M118&lt;&gt;""),IF(M118&gt;='Bitni podaci'!$B$2,IF(M118&lt;'Bitni podaci'!$C$2,1,2),0),"")</f>
        <v/>
      </c>
      <c r="Q118" s="89"/>
      <c r="R118" s="169" t="str">
        <f t="shared" si="4"/>
        <v/>
      </c>
      <c r="S118" s="149"/>
      <c r="T118" s="177" t="str">
        <f>IF(AND(S118&lt;&gt;"",ISNUMBER(S118)),IF(S118&lt;='Bitni podaci'!$B$1,1,0),"")</f>
        <v/>
      </c>
      <c r="U118" s="178" t="str">
        <f t="shared" si="5"/>
        <v/>
      </c>
    </row>
    <row r="119" spans="1:21" ht="21.95" customHeight="1" x14ac:dyDescent="0.2">
      <c r="A119" s="184" t="str">
        <f>IF(B119&lt;&gt;"",ROWS($A$13:A119)-COUNTBLANK($A$13:A118),"")</f>
        <v/>
      </c>
      <c r="B119" s="183"/>
      <c r="C119" s="83"/>
      <c r="D119" s="83"/>
      <c r="E119" s="84"/>
      <c r="F119" s="85"/>
      <c r="G119" s="86"/>
      <c r="H119" s="86"/>
      <c r="I119" s="86"/>
      <c r="J119" s="86"/>
      <c r="K119" s="86"/>
      <c r="L119" s="87"/>
      <c r="M119" s="88"/>
      <c r="N119" s="88"/>
      <c r="O119" s="169" t="str">
        <f t="shared" si="3"/>
        <v/>
      </c>
      <c r="P119" s="170" t="str">
        <f>IF(AND(ISNUMBER(M119),M119&lt;&gt;""),IF(M119&gt;='Bitni podaci'!$B$2,IF(M119&lt;'Bitni podaci'!$C$2,1,2),0),"")</f>
        <v/>
      </c>
      <c r="Q119" s="89"/>
      <c r="R119" s="169" t="str">
        <f t="shared" si="4"/>
        <v/>
      </c>
      <c r="S119" s="149"/>
      <c r="T119" s="177" t="str">
        <f>IF(AND(S119&lt;&gt;"",ISNUMBER(S119)),IF(S119&lt;='Bitni podaci'!$B$1,1,0),"")</f>
        <v/>
      </c>
      <c r="U119" s="178" t="str">
        <f t="shared" si="5"/>
        <v/>
      </c>
    </row>
    <row r="120" spans="1:21" ht="21.95" customHeight="1" x14ac:dyDescent="0.2">
      <c r="A120" s="184" t="str">
        <f>IF(B120&lt;&gt;"",ROWS($A$13:A120)-COUNTBLANK($A$13:A119),"")</f>
        <v/>
      </c>
      <c r="B120" s="183"/>
      <c r="C120" s="83"/>
      <c r="D120" s="83"/>
      <c r="E120" s="84"/>
      <c r="F120" s="85"/>
      <c r="G120" s="86"/>
      <c r="H120" s="86"/>
      <c r="I120" s="86"/>
      <c r="J120" s="86"/>
      <c r="K120" s="86"/>
      <c r="L120" s="87"/>
      <c r="M120" s="88"/>
      <c r="N120" s="88"/>
      <c r="O120" s="169" t="str">
        <f t="shared" si="3"/>
        <v/>
      </c>
      <c r="P120" s="170" t="str">
        <f>IF(AND(ISNUMBER(M120),M120&lt;&gt;""),IF(M120&gt;='Bitni podaci'!$B$2,IF(M120&lt;'Bitni podaci'!$C$2,1,2),0),"")</f>
        <v/>
      </c>
      <c r="Q120" s="89"/>
      <c r="R120" s="169" t="str">
        <f t="shared" si="4"/>
        <v/>
      </c>
      <c r="S120" s="149"/>
      <c r="T120" s="177" t="str">
        <f>IF(AND(S120&lt;&gt;"",ISNUMBER(S120)),IF(S120&lt;='Bitni podaci'!$B$1,1,0),"")</f>
        <v/>
      </c>
      <c r="U120" s="178" t="str">
        <f t="shared" si="5"/>
        <v/>
      </c>
    </row>
    <row r="121" spans="1:21" ht="21.95" customHeight="1" x14ac:dyDescent="0.2">
      <c r="A121" s="184" t="str">
        <f>IF(B121&lt;&gt;"",ROWS($A$13:A121)-COUNTBLANK($A$13:A120),"")</f>
        <v/>
      </c>
      <c r="B121" s="183"/>
      <c r="C121" s="83"/>
      <c r="D121" s="83"/>
      <c r="E121" s="84"/>
      <c r="F121" s="85"/>
      <c r="G121" s="86"/>
      <c r="H121" s="86"/>
      <c r="I121" s="86"/>
      <c r="J121" s="86"/>
      <c r="K121" s="86"/>
      <c r="L121" s="87"/>
      <c r="M121" s="88"/>
      <c r="N121" s="88"/>
      <c r="O121" s="169" t="str">
        <f t="shared" si="3"/>
        <v/>
      </c>
      <c r="P121" s="170" t="str">
        <f>IF(AND(ISNUMBER(M121),M121&lt;&gt;""),IF(M121&gt;='Bitni podaci'!$B$2,IF(M121&lt;'Bitni podaci'!$C$2,1,2),0),"")</f>
        <v/>
      </c>
      <c r="Q121" s="89"/>
      <c r="R121" s="169" t="str">
        <f t="shared" si="4"/>
        <v/>
      </c>
      <c r="S121" s="149"/>
      <c r="T121" s="177" t="str">
        <f>IF(AND(S121&lt;&gt;"",ISNUMBER(S121)),IF(S121&lt;='Bitni podaci'!$B$1,1,0),"")</f>
        <v/>
      </c>
      <c r="U121" s="178" t="str">
        <f t="shared" si="5"/>
        <v/>
      </c>
    </row>
    <row r="122" spans="1:21" ht="21.95" customHeight="1" x14ac:dyDescent="0.2">
      <c r="A122" s="184" t="str">
        <f>IF(B122&lt;&gt;"",ROWS($A$13:A122)-COUNTBLANK($A$13:A121),"")</f>
        <v/>
      </c>
      <c r="B122" s="183"/>
      <c r="C122" s="83"/>
      <c r="D122" s="83"/>
      <c r="E122" s="84"/>
      <c r="F122" s="85"/>
      <c r="G122" s="86"/>
      <c r="H122" s="86"/>
      <c r="I122" s="86"/>
      <c r="J122" s="86"/>
      <c r="K122" s="86"/>
      <c r="L122" s="87"/>
      <c r="M122" s="88"/>
      <c r="N122" s="88"/>
      <c r="O122" s="169" t="str">
        <f t="shared" si="3"/>
        <v/>
      </c>
      <c r="P122" s="170" t="str">
        <f>IF(AND(ISNUMBER(M122),M122&lt;&gt;""),IF(M122&gt;='Bitni podaci'!$B$2,IF(M122&lt;'Bitni podaci'!$C$2,1,2),0),"")</f>
        <v/>
      </c>
      <c r="Q122" s="89"/>
      <c r="R122" s="169" t="str">
        <f t="shared" si="4"/>
        <v/>
      </c>
      <c r="S122" s="149"/>
      <c r="T122" s="177" t="str">
        <f>IF(AND(S122&lt;&gt;"",ISNUMBER(S122)),IF(S122&lt;='Bitni podaci'!$B$1,1,0),"")</f>
        <v/>
      </c>
      <c r="U122" s="178" t="str">
        <f t="shared" si="5"/>
        <v/>
      </c>
    </row>
    <row r="123" spans="1:21" ht="21.95" customHeight="1" x14ac:dyDescent="0.2">
      <c r="A123" s="184" t="str">
        <f>IF(B123&lt;&gt;"",ROWS($A$13:A123)-COUNTBLANK($A$13:A122),"")</f>
        <v/>
      </c>
      <c r="B123" s="183"/>
      <c r="C123" s="83"/>
      <c r="D123" s="83"/>
      <c r="E123" s="84"/>
      <c r="F123" s="85"/>
      <c r="G123" s="86"/>
      <c r="H123" s="86"/>
      <c r="I123" s="86"/>
      <c r="J123" s="86"/>
      <c r="K123" s="86"/>
      <c r="L123" s="87"/>
      <c r="M123" s="88"/>
      <c r="N123" s="88"/>
      <c r="O123" s="169" t="str">
        <f t="shared" si="3"/>
        <v/>
      </c>
      <c r="P123" s="170" t="str">
        <f>IF(AND(ISNUMBER(M123),M123&lt;&gt;""),IF(M123&gt;='Bitni podaci'!$B$2,IF(M123&lt;'Bitni podaci'!$C$2,1,2),0),"")</f>
        <v/>
      </c>
      <c r="Q123" s="89"/>
      <c r="R123" s="169" t="str">
        <f t="shared" si="4"/>
        <v/>
      </c>
      <c r="S123" s="149"/>
      <c r="T123" s="177" t="str">
        <f>IF(AND(S123&lt;&gt;"",ISNUMBER(S123)),IF(S123&lt;='Bitni podaci'!$B$1,1,0),"")</f>
        <v/>
      </c>
      <c r="U123" s="178" t="str">
        <f t="shared" si="5"/>
        <v/>
      </c>
    </row>
    <row r="124" spans="1:21" ht="21.95" customHeight="1" x14ac:dyDescent="0.2">
      <c r="A124" s="184" t="str">
        <f>IF(B124&lt;&gt;"",ROWS($A$13:A124)-COUNTBLANK($A$13:A123),"")</f>
        <v/>
      </c>
      <c r="B124" s="183"/>
      <c r="C124" s="83"/>
      <c r="D124" s="83"/>
      <c r="E124" s="84"/>
      <c r="F124" s="85"/>
      <c r="G124" s="86"/>
      <c r="H124" s="86"/>
      <c r="I124" s="86"/>
      <c r="J124" s="86"/>
      <c r="K124" s="86"/>
      <c r="L124" s="87"/>
      <c r="M124" s="88"/>
      <c r="N124" s="88"/>
      <c r="O124" s="169" t="str">
        <f t="shared" si="3"/>
        <v/>
      </c>
      <c r="P124" s="170" t="str">
        <f>IF(AND(ISNUMBER(M124),M124&lt;&gt;""),IF(M124&gt;='Bitni podaci'!$B$2,IF(M124&lt;'Bitni podaci'!$C$2,1,2),0),"")</f>
        <v/>
      </c>
      <c r="Q124" s="89"/>
      <c r="R124" s="169" t="str">
        <f t="shared" si="4"/>
        <v/>
      </c>
      <c r="S124" s="149"/>
      <c r="T124" s="177" t="str">
        <f>IF(AND(S124&lt;&gt;"",ISNUMBER(S124)),IF(S124&lt;='Bitni podaci'!$B$1,1,0),"")</f>
        <v/>
      </c>
      <c r="U124" s="178" t="str">
        <f t="shared" si="5"/>
        <v/>
      </c>
    </row>
    <row r="125" spans="1:21" ht="21.95" customHeight="1" x14ac:dyDescent="0.2">
      <c r="A125" s="184" t="str">
        <f>IF(B125&lt;&gt;"",ROWS($A$13:A125)-COUNTBLANK($A$13:A124),"")</f>
        <v/>
      </c>
      <c r="B125" s="183"/>
      <c r="C125" s="83"/>
      <c r="D125" s="83"/>
      <c r="E125" s="84"/>
      <c r="F125" s="85"/>
      <c r="G125" s="86"/>
      <c r="H125" s="86"/>
      <c r="I125" s="86"/>
      <c r="J125" s="86"/>
      <c r="K125" s="86"/>
      <c r="L125" s="87"/>
      <c r="M125" s="88"/>
      <c r="N125" s="88"/>
      <c r="O125" s="169" t="str">
        <f t="shared" si="3"/>
        <v/>
      </c>
      <c r="P125" s="170" t="str">
        <f>IF(AND(ISNUMBER(M125),M125&lt;&gt;""),IF(M125&gt;='Bitni podaci'!$B$2,IF(M125&lt;'Bitni podaci'!$C$2,1,2),0),"")</f>
        <v/>
      </c>
      <c r="Q125" s="89"/>
      <c r="R125" s="169" t="str">
        <f t="shared" si="4"/>
        <v/>
      </c>
      <c r="S125" s="149"/>
      <c r="T125" s="177" t="str">
        <f>IF(AND(S125&lt;&gt;"",ISNUMBER(S125)),IF(S125&lt;='Bitni podaci'!$B$1,1,0),"")</f>
        <v/>
      </c>
      <c r="U125" s="178" t="str">
        <f t="shared" si="5"/>
        <v/>
      </c>
    </row>
    <row r="126" spans="1:21" ht="21.95" customHeight="1" x14ac:dyDescent="0.2">
      <c r="A126" s="184" t="str">
        <f>IF(B126&lt;&gt;"",ROWS($A$13:A126)-COUNTBLANK($A$13:A125),"")</f>
        <v/>
      </c>
      <c r="B126" s="183"/>
      <c r="C126" s="83"/>
      <c r="D126" s="83"/>
      <c r="E126" s="84"/>
      <c r="F126" s="85"/>
      <c r="G126" s="86"/>
      <c r="H126" s="86"/>
      <c r="I126" s="86"/>
      <c r="J126" s="86"/>
      <c r="K126" s="86"/>
      <c r="L126" s="87"/>
      <c r="M126" s="88"/>
      <c r="N126" s="88"/>
      <c r="O126" s="169" t="str">
        <f t="shared" si="3"/>
        <v/>
      </c>
      <c r="P126" s="170" t="str">
        <f>IF(AND(ISNUMBER(M126),M126&lt;&gt;""),IF(M126&gt;='Bitni podaci'!$B$2,IF(M126&lt;'Bitni podaci'!$C$2,1,2),0),"")</f>
        <v/>
      </c>
      <c r="Q126" s="89"/>
      <c r="R126" s="169" t="str">
        <f t="shared" si="4"/>
        <v/>
      </c>
      <c r="S126" s="149"/>
      <c r="T126" s="177" t="str">
        <f>IF(AND(S126&lt;&gt;"",ISNUMBER(S126)),IF(S126&lt;='Bitni podaci'!$B$1,1,0),"")</f>
        <v/>
      </c>
      <c r="U126" s="178" t="str">
        <f t="shared" si="5"/>
        <v/>
      </c>
    </row>
    <row r="127" spans="1:21" ht="21.95" customHeight="1" x14ac:dyDescent="0.2">
      <c r="A127" s="184" t="str">
        <f>IF(B127&lt;&gt;"",ROWS($A$13:A127)-COUNTBLANK($A$13:A126),"")</f>
        <v/>
      </c>
      <c r="B127" s="183"/>
      <c r="C127" s="83"/>
      <c r="D127" s="83"/>
      <c r="E127" s="84"/>
      <c r="F127" s="85"/>
      <c r="G127" s="86"/>
      <c r="H127" s="86"/>
      <c r="I127" s="86"/>
      <c r="J127" s="86"/>
      <c r="K127" s="86"/>
      <c r="L127" s="87"/>
      <c r="M127" s="88"/>
      <c r="N127" s="88"/>
      <c r="O127" s="169" t="str">
        <f t="shared" si="3"/>
        <v/>
      </c>
      <c r="P127" s="170" t="str">
        <f>IF(AND(ISNUMBER(M127),M127&lt;&gt;""),IF(M127&gt;='Bitni podaci'!$B$2,IF(M127&lt;'Bitni podaci'!$C$2,1,2),0),"")</f>
        <v/>
      </c>
      <c r="Q127" s="89"/>
      <c r="R127" s="169" t="str">
        <f t="shared" si="4"/>
        <v/>
      </c>
      <c r="S127" s="149"/>
      <c r="T127" s="177" t="str">
        <f>IF(AND(S127&lt;&gt;"",ISNUMBER(S127)),IF(S127&lt;='Bitni podaci'!$B$1,1,0),"")</f>
        <v/>
      </c>
      <c r="U127" s="178" t="str">
        <f t="shared" si="5"/>
        <v/>
      </c>
    </row>
    <row r="128" spans="1:21" ht="21.95" customHeight="1" x14ac:dyDescent="0.2">
      <c r="A128" s="184" t="str">
        <f>IF(B128&lt;&gt;"",ROWS($A$13:A128)-COUNTBLANK($A$13:A127),"")</f>
        <v/>
      </c>
      <c r="B128" s="183"/>
      <c r="C128" s="83"/>
      <c r="D128" s="83"/>
      <c r="E128" s="84"/>
      <c r="F128" s="85"/>
      <c r="G128" s="86"/>
      <c r="H128" s="86"/>
      <c r="I128" s="86"/>
      <c r="J128" s="86"/>
      <c r="K128" s="86"/>
      <c r="L128" s="87"/>
      <c r="M128" s="88"/>
      <c r="N128" s="88"/>
      <c r="O128" s="169" t="str">
        <f t="shared" si="3"/>
        <v/>
      </c>
      <c r="P128" s="170" t="str">
        <f>IF(AND(ISNUMBER(M128),M128&lt;&gt;""),IF(M128&gt;='Bitni podaci'!$B$2,IF(M128&lt;'Bitni podaci'!$C$2,1,2),0),"")</f>
        <v/>
      </c>
      <c r="Q128" s="89"/>
      <c r="R128" s="169" t="str">
        <f t="shared" si="4"/>
        <v/>
      </c>
      <c r="S128" s="149"/>
      <c r="T128" s="177" t="str">
        <f>IF(AND(S128&lt;&gt;"",ISNUMBER(S128)),IF(S128&lt;='Bitni podaci'!$B$1,1,0),"")</f>
        <v/>
      </c>
      <c r="U128" s="178" t="str">
        <f t="shared" si="5"/>
        <v/>
      </c>
    </row>
    <row r="129" spans="1:21" ht="21.95" customHeight="1" x14ac:dyDescent="0.2">
      <c r="A129" s="184" t="str">
        <f>IF(B129&lt;&gt;"",ROWS($A$13:A129)-COUNTBLANK($A$13:A128),"")</f>
        <v/>
      </c>
      <c r="B129" s="183"/>
      <c r="C129" s="83"/>
      <c r="D129" s="83"/>
      <c r="E129" s="84"/>
      <c r="F129" s="85"/>
      <c r="G129" s="86"/>
      <c r="H129" s="86"/>
      <c r="I129" s="86"/>
      <c r="J129" s="86"/>
      <c r="K129" s="86"/>
      <c r="L129" s="87"/>
      <c r="M129" s="88"/>
      <c r="N129" s="88"/>
      <c r="O129" s="169" t="str">
        <f t="shared" si="3"/>
        <v/>
      </c>
      <c r="P129" s="170" t="str">
        <f>IF(AND(ISNUMBER(M129),M129&lt;&gt;""),IF(M129&gt;='Bitni podaci'!$B$2,IF(M129&lt;'Bitni podaci'!$C$2,1,2),0),"")</f>
        <v/>
      </c>
      <c r="Q129" s="89"/>
      <c r="R129" s="169" t="str">
        <f t="shared" si="4"/>
        <v/>
      </c>
      <c r="S129" s="149"/>
      <c r="T129" s="177" t="str">
        <f>IF(AND(S129&lt;&gt;"",ISNUMBER(S129)),IF(S129&lt;='Bitni podaci'!$B$1,1,0),"")</f>
        <v/>
      </c>
      <c r="U129" s="178" t="str">
        <f t="shared" si="5"/>
        <v/>
      </c>
    </row>
    <row r="130" spans="1:21" ht="21.95" customHeight="1" x14ac:dyDescent="0.2">
      <c r="A130" s="184" t="str">
        <f>IF(B130&lt;&gt;"",ROWS($A$13:A130)-COUNTBLANK($A$13:A129),"")</f>
        <v/>
      </c>
      <c r="B130" s="183"/>
      <c r="C130" s="83"/>
      <c r="D130" s="83"/>
      <c r="E130" s="84"/>
      <c r="F130" s="85"/>
      <c r="G130" s="86"/>
      <c r="H130" s="86"/>
      <c r="I130" s="86"/>
      <c r="J130" s="86"/>
      <c r="K130" s="86"/>
      <c r="L130" s="87"/>
      <c r="M130" s="88"/>
      <c r="N130" s="88"/>
      <c r="O130" s="169" t="str">
        <f t="shared" si="3"/>
        <v/>
      </c>
      <c r="P130" s="170" t="str">
        <f>IF(AND(ISNUMBER(M130),M130&lt;&gt;""),IF(M130&gt;='Bitni podaci'!$B$2,IF(M130&lt;'Bitni podaci'!$C$2,1,2),0),"")</f>
        <v/>
      </c>
      <c r="Q130" s="89"/>
      <c r="R130" s="169" t="str">
        <f t="shared" si="4"/>
        <v/>
      </c>
      <c r="S130" s="149"/>
      <c r="T130" s="177" t="str">
        <f>IF(AND(S130&lt;&gt;"",ISNUMBER(S130)),IF(S130&lt;='Bitni podaci'!$B$1,1,0),"")</f>
        <v/>
      </c>
      <c r="U130" s="178" t="str">
        <f t="shared" si="5"/>
        <v/>
      </c>
    </row>
    <row r="131" spans="1:21" ht="21.95" customHeight="1" x14ac:dyDescent="0.2">
      <c r="A131" s="184" t="str">
        <f>IF(B131&lt;&gt;"",ROWS($A$13:A131)-COUNTBLANK($A$13:A130),"")</f>
        <v/>
      </c>
      <c r="B131" s="183"/>
      <c r="C131" s="83"/>
      <c r="D131" s="83"/>
      <c r="E131" s="84"/>
      <c r="F131" s="85"/>
      <c r="G131" s="86"/>
      <c r="H131" s="86"/>
      <c r="I131" s="86"/>
      <c r="J131" s="86"/>
      <c r="K131" s="86"/>
      <c r="L131" s="87"/>
      <c r="M131" s="88"/>
      <c r="N131" s="88"/>
      <c r="O131" s="169" t="str">
        <f t="shared" si="3"/>
        <v/>
      </c>
      <c r="P131" s="170" t="str">
        <f>IF(AND(ISNUMBER(M131),M131&lt;&gt;""),IF(M131&gt;='Bitni podaci'!$B$2,IF(M131&lt;'Bitni podaci'!$C$2,1,2),0),"")</f>
        <v/>
      </c>
      <c r="Q131" s="89"/>
      <c r="R131" s="169" t="str">
        <f t="shared" si="4"/>
        <v/>
      </c>
      <c r="S131" s="149"/>
      <c r="T131" s="177" t="str">
        <f>IF(AND(S131&lt;&gt;"",ISNUMBER(S131)),IF(S131&lt;='Bitni podaci'!$B$1,1,0),"")</f>
        <v/>
      </c>
      <c r="U131" s="178" t="str">
        <f t="shared" si="5"/>
        <v/>
      </c>
    </row>
    <row r="132" spans="1:21" ht="21.95" customHeight="1" x14ac:dyDescent="0.2">
      <c r="A132" s="184" t="str">
        <f>IF(B132&lt;&gt;"",ROWS($A$13:A132)-COUNTBLANK($A$13:A131),"")</f>
        <v/>
      </c>
      <c r="B132" s="183"/>
      <c r="C132" s="83"/>
      <c r="D132" s="83"/>
      <c r="E132" s="84"/>
      <c r="F132" s="85"/>
      <c r="G132" s="86"/>
      <c r="H132" s="86"/>
      <c r="I132" s="86"/>
      <c r="J132" s="86"/>
      <c r="K132" s="86"/>
      <c r="L132" s="87"/>
      <c r="M132" s="88"/>
      <c r="N132" s="88"/>
      <c r="O132" s="169" t="str">
        <f t="shared" si="3"/>
        <v/>
      </c>
      <c r="P132" s="170" t="str">
        <f>IF(AND(ISNUMBER(M132),M132&lt;&gt;""),IF(M132&gt;='Bitni podaci'!$B$2,IF(M132&lt;'Bitni podaci'!$C$2,1,2),0),"")</f>
        <v/>
      </c>
      <c r="Q132" s="89"/>
      <c r="R132" s="169" t="str">
        <f t="shared" si="4"/>
        <v/>
      </c>
      <c r="S132" s="149"/>
      <c r="T132" s="177" t="str">
        <f>IF(AND(S132&lt;&gt;"",ISNUMBER(S132)),IF(S132&lt;='Bitni podaci'!$B$1,1,0),"")</f>
        <v/>
      </c>
      <c r="U132" s="178" t="str">
        <f t="shared" si="5"/>
        <v/>
      </c>
    </row>
    <row r="133" spans="1:21" ht="21.95" customHeight="1" x14ac:dyDescent="0.2">
      <c r="A133" s="184" t="str">
        <f>IF(B133&lt;&gt;"",ROWS($A$13:A133)-COUNTBLANK($A$13:A132),"")</f>
        <v/>
      </c>
      <c r="B133" s="183"/>
      <c r="C133" s="83"/>
      <c r="D133" s="83"/>
      <c r="E133" s="84"/>
      <c r="F133" s="85"/>
      <c r="G133" s="86"/>
      <c r="H133" s="86"/>
      <c r="I133" s="86"/>
      <c r="J133" s="86"/>
      <c r="K133" s="86"/>
      <c r="L133" s="87"/>
      <c r="M133" s="88"/>
      <c r="N133" s="88"/>
      <c r="O133" s="169" t="str">
        <f t="shared" si="3"/>
        <v/>
      </c>
      <c r="P133" s="170" t="str">
        <f>IF(AND(ISNUMBER(M133),M133&lt;&gt;""),IF(M133&gt;='Bitni podaci'!$B$2,IF(M133&lt;'Bitni podaci'!$C$2,1,2),0),"")</f>
        <v/>
      </c>
      <c r="Q133" s="89"/>
      <c r="R133" s="169" t="str">
        <f t="shared" si="4"/>
        <v/>
      </c>
      <c r="S133" s="149"/>
      <c r="T133" s="177" t="str">
        <f>IF(AND(S133&lt;&gt;"",ISNUMBER(S133)),IF(S133&lt;='Bitni podaci'!$B$1,1,0),"")</f>
        <v/>
      </c>
      <c r="U133" s="178" t="str">
        <f t="shared" si="5"/>
        <v/>
      </c>
    </row>
    <row r="134" spans="1:21" ht="21.95" customHeight="1" x14ac:dyDescent="0.2">
      <c r="A134" s="184" t="str">
        <f>IF(B134&lt;&gt;"",ROWS($A$13:A134)-COUNTBLANK($A$13:A133),"")</f>
        <v/>
      </c>
      <c r="B134" s="183"/>
      <c r="C134" s="83"/>
      <c r="D134" s="83"/>
      <c r="E134" s="84"/>
      <c r="F134" s="85"/>
      <c r="G134" s="86"/>
      <c r="H134" s="86"/>
      <c r="I134" s="86"/>
      <c r="J134" s="86"/>
      <c r="K134" s="86"/>
      <c r="L134" s="87"/>
      <c r="M134" s="88"/>
      <c r="N134" s="88"/>
      <c r="O134" s="169" t="str">
        <f t="shared" si="3"/>
        <v/>
      </c>
      <c r="P134" s="170" t="str">
        <f>IF(AND(ISNUMBER(M134),M134&lt;&gt;""),IF(M134&gt;='Bitni podaci'!$B$2,IF(M134&lt;'Bitni podaci'!$C$2,1,2),0),"")</f>
        <v/>
      </c>
      <c r="Q134" s="89"/>
      <c r="R134" s="169" t="str">
        <f t="shared" si="4"/>
        <v/>
      </c>
      <c r="S134" s="149"/>
      <c r="T134" s="177" t="str">
        <f>IF(AND(S134&lt;&gt;"",ISNUMBER(S134)),IF(S134&lt;='Bitni podaci'!$B$1,1,0),"")</f>
        <v/>
      </c>
      <c r="U134" s="178" t="str">
        <f t="shared" si="5"/>
        <v/>
      </c>
    </row>
    <row r="135" spans="1:21" ht="21.95" customHeight="1" x14ac:dyDescent="0.2">
      <c r="A135" s="184" t="str">
        <f>IF(B135&lt;&gt;"",ROWS($A$13:A135)-COUNTBLANK($A$13:A134),"")</f>
        <v/>
      </c>
      <c r="B135" s="183"/>
      <c r="C135" s="83"/>
      <c r="D135" s="83"/>
      <c r="E135" s="84"/>
      <c r="F135" s="85"/>
      <c r="G135" s="86"/>
      <c r="H135" s="86"/>
      <c r="I135" s="86"/>
      <c r="J135" s="86"/>
      <c r="K135" s="86"/>
      <c r="L135" s="87"/>
      <c r="M135" s="88"/>
      <c r="N135" s="88"/>
      <c r="O135" s="169" t="str">
        <f t="shared" si="3"/>
        <v/>
      </c>
      <c r="P135" s="170" t="str">
        <f>IF(AND(ISNUMBER(M135),M135&lt;&gt;""),IF(M135&gt;='Bitni podaci'!$B$2,IF(M135&lt;'Bitni podaci'!$C$2,1,2),0),"")</f>
        <v/>
      </c>
      <c r="Q135" s="89"/>
      <c r="R135" s="169" t="str">
        <f t="shared" si="4"/>
        <v/>
      </c>
      <c r="S135" s="149"/>
      <c r="T135" s="177" t="str">
        <f>IF(AND(S135&lt;&gt;"",ISNUMBER(S135)),IF(S135&lt;='Bitni podaci'!$B$1,1,0),"")</f>
        <v/>
      </c>
      <c r="U135" s="178" t="str">
        <f t="shared" si="5"/>
        <v/>
      </c>
    </row>
    <row r="136" spans="1:21" ht="21.95" customHeight="1" x14ac:dyDescent="0.2">
      <c r="A136" s="184" t="str">
        <f>IF(B136&lt;&gt;"",ROWS($A$13:A136)-COUNTBLANK($A$13:A135),"")</f>
        <v/>
      </c>
      <c r="B136" s="183"/>
      <c r="C136" s="83"/>
      <c r="D136" s="83"/>
      <c r="E136" s="84"/>
      <c r="F136" s="85"/>
      <c r="G136" s="86"/>
      <c r="H136" s="86"/>
      <c r="I136" s="86"/>
      <c r="J136" s="86"/>
      <c r="K136" s="86"/>
      <c r="L136" s="87"/>
      <c r="M136" s="88"/>
      <c r="N136" s="88"/>
      <c r="O136" s="169" t="str">
        <f t="shared" si="3"/>
        <v/>
      </c>
      <c r="P136" s="170" t="str">
        <f>IF(AND(ISNUMBER(M136),M136&lt;&gt;""),IF(M136&gt;='Bitni podaci'!$B$2,IF(M136&lt;'Bitni podaci'!$C$2,1,2),0),"")</f>
        <v/>
      </c>
      <c r="Q136" s="89"/>
      <c r="R136" s="169" t="str">
        <f t="shared" si="4"/>
        <v/>
      </c>
      <c r="S136" s="149"/>
      <c r="T136" s="177" t="str">
        <f>IF(AND(S136&lt;&gt;"",ISNUMBER(S136)),IF(S136&lt;='Bitni podaci'!$B$1,1,0),"")</f>
        <v/>
      </c>
      <c r="U136" s="178" t="str">
        <f t="shared" si="5"/>
        <v/>
      </c>
    </row>
    <row r="137" spans="1:21" ht="21.95" customHeight="1" x14ac:dyDescent="0.2">
      <c r="A137" s="184" t="str">
        <f>IF(B137&lt;&gt;"",ROWS($A$13:A137)-COUNTBLANK($A$13:A136),"")</f>
        <v/>
      </c>
      <c r="B137" s="183"/>
      <c r="C137" s="83"/>
      <c r="D137" s="83"/>
      <c r="E137" s="84"/>
      <c r="F137" s="85"/>
      <c r="G137" s="86"/>
      <c r="H137" s="86"/>
      <c r="I137" s="86"/>
      <c r="J137" s="86"/>
      <c r="K137" s="86"/>
      <c r="L137" s="87"/>
      <c r="M137" s="88"/>
      <c r="N137" s="88"/>
      <c r="O137" s="169" t="str">
        <f t="shared" si="3"/>
        <v/>
      </c>
      <c r="P137" s="170" t="str">
        <f>IF(AND(ISNUMBER(M137),M137&lt;&gt;""),IF(M137&gt;='Bitni podaci'!$B$2,IF(M137&lt;'Bitni podaci'!$C$2,1,2),0),"")</f>
        <v/>
      </c>
      <c r="Q137" s="89"/>
      <c r="R137" s="169" t="str">
        <f t="shared" si="4"/>
        <v/>
      </c>
      <c r="S137" s="149"/>
      <c r="T137" s="177" t="str">
        <f>IF(AND(S137&lt;&gt;"",ISNUMBER(S137)),IF(S137&lt;='Bitni podaci'!$B$1,1,0),"")</f>
        <v/>
      </c>
      <c r="U137" s="178" t="str">
        <f t="shared" si="5"/>
        <v/>
      </c>
    </row>
    <row r="138" spans="1:21" ht="21.95" customHeight="1" x14ac:dyDescent="0.2">
      <c r="A138" s="184" t="str">
        <f>IF(B138&lt;&gt;"",ROWS($A$13:A138)-COUNTBLANK($A$13:A137),"")</f>
        <v/>
      </c>
      <c r="B138" s="183"/>
      <c r="C138" s="83"/>
      <c r="D138" s="83"/>
      <c r="E138" s="84"/>
      <c r="F138" s="85"/>
      <c r="G138" s="86"/>
      <c r="H138" s="86"/>
      <c r="I138" s="86"/>
      <c r="J138" s="86"/>
      <c r="K138" s="86"/>
      <c r="L138" s="87"/>
      <c r="M138" s="88"/>
      <c r="N138" s="88"/>
      <c r="O138" s="169" t="str">
        <f t="shared" si="3"/>
        <v/>
      </c>
      <c r="P138" s="170" t="str">
        <f>IF(AND(ISNUMBER(M138),M138&lt;&gt;""),IF(M138&gt;='Bitni podaci'!$B$2,IF(M138&lt;'Bitni podaci'!$C$2,1,2),0),"")</f>
        <v/>
      </c>
      <c r="Q138" s="89"/>
      <c r="R138" s="169" t="str">
        <f t="shared" si="4"/>
        <v/>
      </c>
      <c r="S138" s="149"/>
      <c r="T138" s="177" t="str">
        <f>IF(AND(S138&lt;&gt;"",ISNUMBER(S138)),IF(S138&lt;='Bitni podaci'!$B$1,1,0),"")</f>
        <v/>
      </c>
      <c r="U138" s="178" t="str">
        <f t="shared" si="5"/>
        <v/>
      </c>
    </row>
    <row r="139" spans="1:21" ht="21.95" customHeight="1" x14ac:dyDescent="0.2">
      <c r="A139" s="184" t="str">
        <f>IF(B139&lt;&gt;"",ROWS($A$13:A139)-COUNTBLANK($A$13:A138),"")</f>
        <v/>
      </c>
      <c r="B139" s="183"/>
      <c r="C139" s="83"/>
      <c r="D139" s="83"/>
      <c r="E139" s="84"/>
      <c r="F139" s="85"/>
      <c r="G139" s="86"/>
      <c r="H139" s="86"/>
      <c r="I139" s="86"/>
      <c r="J139" s="86"/>
      <c r="K139" s="86"/>
      <c r="L139" s="87"/>
      <c r="M139" s="88"/>
      <c r="N139" s="88"/>
      <c r="O139" s="169" t="str">
        <f t="shared" si="3"/>
        <v/>
      </c>
      <c r="P139" s="170" t="str">
        <f>IF(AND(ISNUMBER(M139),M139&lt;&gt;""),IF(M139&gt;='Bitni podaci'!$B$2,IF(M139&lt;'Bitni podaci'!$C$2,1,2),0),"")</f>
        <v/>
      </c>
      <c r="Q139" s="89"/>
      <c r="R139" s="169" t="str">
        <f t="shared" si="4"/>
        <v/>
      </c>
      <c r="S139" s="149"/>
      <c r="T139" s="177" t="str">
        <f>IF(AND(S139&lt;&gt;"",ISNUMBER(S139)),IF(S139&lt;='Bitni podaci'!$B$1,1,0),"")</f>
        <v/>
      </c>
      <c r="U139" s="178" t="str">
        <f t="shared" si="5"/>
        <v/>
      </c>
    </row>
    <row r="140" spans="1:21" ht="21.95" customHeight="1" x14ac:dyDescent="0.2">
      <c r="A140" s="184" t="str">
        <f>IF(B140&lt;&gt;"",ROWS($A$13:A140)-COUNTBLANK($A$13:A139),"")</f>
        <v/>
      </c>
      <c r="B140" s="183"/>
      <c r="C140" s="83"/>
      <c r="D140" s="83"/>
      <c r="E140" s="84"/>
      <c r="F140" s="85"/>
      <c r="G140" s="86"/>
      <c r="H140" s="86"/>
      <c r="I140" s="86"/>
      <c r="J140" s="86"/>
      <c r="K140" s="86"/>
      <c r="L140" s="87"/>
      <c r="M140" s="88"/>
      <c r="N140" s="88"/>
      <c r="O140" s="169" t="str">
        <f t="shared" si="3"/>
        <v/>
      </c>
      <c r="P140" s="170" t="str">
        <f>IF(AND(ISNUMBER(M140),M140&lt;&gt;""),IF(M140&gt;='Bitni podaci'!$B$2,IF(M140&lt;'Bitni podaci'!$C$2,1,2),0),"")</f>
        <v/>
      </c>
      <c r="Q140" s="89"/>
      <c r="R140" s="169" t="str">
        <f t="shared" si="4"/>
        <v/>
      </c>
      <c r="S140" s="149"/>
      <c r="T140" s="177" t="str">
        <f>IF(AND(S140&lt;&gt;"",ISNUMBER(S140)),IF(S140&lt;='Bitni podaci'!$B$1,1,0),"")</f>
        <v/>
      </c>
      <c r="U140" s="178" t="str">
        <f t="shared" si="5"/>
        <v/>
      </c>
    </row>
    <row r="141" spans="1:21" ht="21.95" customHeight="1" x14ac:dyDescent="0.2">
      <c r="A141" s="184" t="str">
        <f>IF(B141&lt;&gt;"",ROWS($A$13:A141)-COUNTBLANK($A$13:A140),"")</f>
        <v/>
      </c>
      <c r="B141" s="183"/>
      <c r="C141" s="83"/>
      <c r="D141" s="83"/>
      <c r="E141" s="84"/>
      <c r="F141" s="85"/>
      <c r="G141" s="86"/>
      <c r="H141" s="86"/>
      <c r="I141" s="86"/>
      <c r="J141" s="86"/>
      <c r="K141" s="86"/>
      <c r="L141" s="87"/>
      <c r="M141" s="88"/>
      <c r="N141" s="88"/>
      <c r="O141" s="169" t="str">
        <f t="shared" si="3"/>
        <v/>
      </c>
      <c r="P141" s="170" t="str">
        <f>IF(AND(ISNUMBER(M141),M141&lt;&gt;""),IF(M141&gt;='Bitni podaci'!$B$2,IF(M141&lt;'Bitni podaci'!$C$2,1,2),0),"")</f>
        <v/>
      </c>
      <c r="Q141" s="89"/>
      <c r="R141" s="169" t="str">
        <f t="shared" si="4"/>
        <v/>
      </c>
      <c r="S141" s="149"/>
      <c r="T141" s="177" t="str">
        <f>IF(AND(S141&lt;&gt;"",ISNUMBER(S141)),IF(S141&lt;='Bitni podaci'!$B$1,1,0),"")</f>
        <v/>
      </c>
      <c r="U141" s="178" t="str">
        <f t="shared" si="5"/>
        <v/>
      </c>
    </row>
    <row r="142" spans="1:21" ht="21.95" customHeight="1" x14ac:dyDescent="0.2">
      <c r="A142" s="184" t="str">
        <f>IF(B142&lt;&gt;"",ROWS($A$13:A142)-COUNTBLANK($A$13:A141),"")</f>
        <v/>
      </c>
      <c r="B142" s="183"/>
      <c r="C142" s="83"/>
      <c r="D142" s="83"/>
      <c r="E142" s="84"/>
      <c r="F142" s="85"/>
      <c r="G142" s="86"/>
      <c r="H142" s="86"/>
      <c r="I142" s="86"/>
      <c r="J142" s="86"/>
      <c r="K142" s="86"/>
      <c r="L142" s="87"/>
      <c r="M142" s="88"/>
      <c r="N142" s="88"/>
      <c r="O142" s="169" t="str">
        <f t="shared" ref="O142:O205" si="6">IF(AND(ISNUMBER(M142),M142&lt;&gt;"",ISNUMBER(N142),N142&lt;&gt;""),IF(M142/N142&gt;60,60,M142/N142),"")</f>
        <v/>
      </c>
      <c r="P142" s="170" t="str">
        <f>IF(AND(ISNUMBER(M142),M142&lt;&gt;""),IF(M142&gt;='Bitni podaci'!$B$2,IF(M142&lt;'Bitni podaci'!$C$2,1,2),0),"")</f>
        <v/>
      </c>
      <c r="Q142" s="89"/>
      <c r="R142" s="169" t="str">
        <f t="shared" ref="R142:R205" si="7">IF(AND(ISNUMBER(Q142),Q142&lt;&gt;"",O142&lt;&gt;"",P142&lt;&gt;""),Q142*5+O142*0.8+P142,"")</f>
        <v/>
      </c>
      <c r="S142" s="149"/>
      <c r="T142" s="177" t="str">
        <f>IF(AND(S142&lt;&gt;"",ISNUMBER(S142)),IF(S142&lt;='Bitni podaci'!$B$1,1,0),"")</f>
        <v/>
      </c>
      <c r="U142" s="178" t="str">
        <f t="shared" ref="U142:U205" si="8">IF(AND(ISNUMBER(R142),ISNUMBER(T142)),R142+T142,"")</f>
        <v/>
      </c>
    </row>
    <row r="143" spans="1:21" ht="21.95" customHeight="1" x14ac:dyDescent="0.2">
      <c r="A143" s="184" t="str">
        <f>IF(B143&lt;&gt;"",ROWS($A$13:A143)-COUNTBLANK($A$13:A142),"")</f>
        <v/>
      </c>
      <c r="B143" s="183"/>
      <c r="C143" s="83"/>
      <c r="D143" s="83"/>
      <c r="E143" s="84"/>
      <c r="F143" s="85"/>
      <c r="G143" s="86"/>
      <c r="H143" s="86"/>
      <c r="I143" s="86"/>
      <c r="J143" s="86"/>
      <c r="K143" s="86"/>
      <c r="L143" s="87"/>
      <c r="M143" s="88"/>
      <c r="N143" s="88"/>
      <c r="O143" s="169" t="str">
        <f t="shared" si="6"/>
        <v/>
      </c>
      <c r="P143" s="170" t="str">
        <f>IF(AND(ISNUMBER(M143),M143&lt;&gt;""),IF(M143&gt;='Bitni podaci'!$B$2,IF(M143&lt;'Bitni podaci'!$C$2,1,2),0),"")</f>
        <v/>
      </c>
      <c r="Q143" s="89"/>
      <c r="R143" s="169" t="str">
        <f t="shared" si="7"/>
        <v/>
      </c>
      <c r="S143" s="149"/>
      <c r="T143" s="177" t="str">
        <f>IF(AND(S143&lt;&gt;"",ISNUMBER(S143)),IF(S143&lt;='Bitni podaci'!$B$1,1,0),"")</f>
        <v/>
      </c>
      <c r="U143" s="178" t="str">
        <f t="shared" si="8"/>
        <v/>
      </c>
    </row>
    <row r="144" spans="1:21" ht="21.95" customHeight="1" x14ac:dyDescent="0.2">
      <c r="A144" s="184" t="str">
        <f>IF(B144&lt;&gt;"",ROWS($A$13:A144)-COUNTBLANK($A$13:A143),"")</f>
        <v/>
      </c>
      <c r="B144" s="183"/>
      <c r="C144" s="83"/>
      <c r="D144" s="83"/>
      <c r="E144" s="84"/>
      <c r="F144" s="85"/>
      <c r="G144" s="86"/>
      <c r="H144" s="86"/>
      <c r="I144" s="86"/>
      <c r="J144" s="86"/>
      <c r="K144" s="86"/>
      <c r="L144" s="87"/>
      <c r="M144" s="88"/>
      <c r="N144" s="88"/>
      <c r="O144" s="169" t="str">
        <f t="shared" si="6"/>
        <v/>
      </c>
      <c r="P144" s="170" t="str">
        <f>IF(AND(ISNUMBER(M144),M144&lt;&gt;""),IF(M144&gt;='Bitni podaci'!$B$2,IF(M144&lt;'Bitni podaci'!$C$2,1,2),0),"")</f>
        <v/>
      </c>
      <c r="Q144" s="89"/>
      <c r="R144" s="169" t="str">
        <f t="shared" si="7"/>
        <v/>
      </c>
      <c r="S144" s="149"/>
      <c r="T144" s="177" t="str">
        <f>IF(AND(S144&lt;&gt;"",ISNUMBER(S144)),IF(S144&lt;='Bitni podaci'!$B$1,1,0),"")</f>
        <v/>
      </c>
      <c r="U144" s="178" t="str">
        <f t="shared" si="8"/>
        <v/>
      </c>
    </row>
    <row r="145" spans="1:21" ht="21.95" customHeight="1" x14ac:dyDescent="0.2">
      <c r="A145" s="184" t="str">
        <f>IF(B145&lt;&gt;"",ROWS($A$13:A145)-COUNTBLANK($A$13:A144),"")</f>
        <v/>
      </c>
      <c r="B145" s="183"/>
      <c r="C145" s="83"/>
      <c r="D145" s="83"/>
      <c r="E145" s="84"/>
      <c r="F145" s="85"/>
      <c r="G145" s="86"/>
      <c r="H145" s="86"/>
      <c r="I145" s="86"/>
      <c r="J145" s="86"/>
      <c r="K145" s="86"/>
      <c r="L145" s="87"/>
      <c r="M145" s="88"/>
      <c r="N145" s="88"/>
      <c r="O145" s="169" t="str">
        <f t="shared" si="6"/>
        <v/>
      </c>
      <c r="P145" s="170" t="str">
        <f>IF(AND(ISNUMBER(M145),M145&lt;&gt;""),IF(M145&gt;='Bitni podaci'!$B$2,IF(M145&lt;'Bitni podaci'!$C$2,1,2),0),"")</f>
        <v/>
      </c>
      <c r="Q145" s="89"/>
      <c r="R145" s="169" t="str">
        <f t="shared" si="7"/>
        <v/>
      </c>
      <c r="S145" s="149"/>
      <c r="T145" s="177" t="str">
        <f>IF(AND(S145&lt;&gt;"",ISNUMBER(S145)),IF(S145&lt;='Bitni podaci'!$B$1,1,0),"")</f>
        <v/>
      </c>
      <c r="U145" s="178" t="str">
        <f t="shared" si="8"/>
        <v/>
      </c>
    </row>
    <row r="146" spans="1:21" ht="21.95" customHeight="1" x14ac:dyDescent="0.2">
      <c r="A146" s="184" t="str">
        <f>IF(B146&lt;&gt;"",ROWS($A$13:A146)-COUNTBLANK($A$13:A145),"")</f>
        <v/>
      </c>
      <c r="B146" s="183"/>
      <c r="C146" s="83"/>
      <c r="D146" s="83"/>
      <c r="E146" s="84"/>
      <c r="F146" s="85"/>
      <c r="G146" s="86"/>
      <c r="H146" s="86"/>
      <c r="I146" s="86"/>
      <c r="J146" s="86"/>
      <c r="K146" s="86"/>
      <c r="L146" s="87"/>
      <c r="M146" s="88"/>
      <c r="N146" s="88"/>
      <c r="O146" s="169" t="str">
        <f t="shared" si="6"/>
        <v/>
      </c>
      <c r="P146" s="170" t="str">
        <f>IF(AND(ISNUMBER(M146),M146&lt;&gt;""),IF(M146&gt;='Bitni podaci'!$B$2,IF(M146&lt;'Bitni podaci'!$C$2,1,2),0),"")</f>
        <v/>
      </c>
      <c r="Q146" s="89"/>
      <c r="R146" s="169" t="str">
        <f t="shared" si="7"/>
        <v/>
      </c>
      <c r="S146" s="149"/>
      <c r="T146" s="177" t="str">
        <f>IF(AND(S146&lt;&gt;"",ISNUMBER(S146)),IF(S146&lt;='Bitni podaci'!$B$1,1,0),"")</f>
        <v/>
      </c>
      <c r="U146" s="178" t="str">
        <f t="shared" si="8"/>
        <v/>
      </c>
    </row>
    <row r="147" spans="1:21" ht="21.95" customHeight="1" x14ac:dyDescent="0.2">
      <c r="A147" s="184" t="str">
        <f>IF(B147&lt;&gt;"",ROWS($A$13:A147)-COUNTBLANK($A$13:A146),"")</f>
        <v/>
      </c>
      <c r="B147" s="183"/>
      <c r="C147" s="83"/>
      <c r="D147" s="83"/>
      <c r="E147" s="84"/>
      <c r="F147" s="85"/>
      <c r="G147" s="86"/>
      <c r="H147" s="86"/>
      <c r="I147" s="86"/>
      <c r="J147" s="86"/>
      <c r="K147" s="86"/>
      <c r="L147" s="87"/>
      <c r="M147" s="88"/>
      <c r="N147" s="88"/>
      <c r="O147" s="169" t="str">
        <f t="shared" si="6"/>
        <v/>
      </c>
      <c r="P147" s="170" t="str">
        <f>IF(AND(ISNUMBER(M147),M147&lt;&gt;""),IF(M147&gt;='Bitni podaci'!$B$2,IF(M147&lt;'Bitni podaci'!$C$2,1,2),0),"")</f>
        <v/>
      </c>
      <c r="Q147" s="89"/>
      <c r="R147" s="169" t="str">
        <f t="shared" si="7"/>
        <v/>
      </c>
      <c r="S147" s="149"/>
      <c r="T147" s="177" t="str">
        <f>IF(AND(S147&lt;&gt;"",ISNUMBER(S147)),IF(S147&lt;='Bitni podaci'!$B$1,1,0),"")</f>
        <v/>
      </c>
      <c r="U147" s="178" t="str">
        <f t="shared" si="8"/>
        <v/>
      </c>
    </row>
    <row r="148" spans="1:21" ht="21.95" customHeight="1" x14ac:dyDescent="0.2">
      <c r="A148" s="184" t="str">
        <f>IF(B148&lt;&gt;"",ROWS($A$13:A148)-COUNTBLANK($A$13:A147),"")</f>
        <v/>
      </c>
      <c r="B148" s="183"/>
      <c r="C148" s="83"/>
      <c r="D148" s="83"/>
      <c r="E148" s="84"/>
      <c r="F148" s="85"/>
      <c r="G148" s="86"/>
      <c r="H148" s="86"/>
      <c r="I148" s="86"/>
      <c r="J148" s="86"/>
      <c r="K148" s="86"/>
      <c r="L148" s="87"/>
      <c r="M148" s="88"/>
      <c r="N148" s="88"/>
      <c r="O148" s="169" t="str">
        <f t="shared" si="6"/>
        <v/>
      </c>
      <c r="P148" s="170" t="str">
        <f>IF(AND(ISNUMBER(M148),M148&lt;&gt;""),IF(M148&gt;='Bitni podaci'!$B$2,IF(M148&lt;'Bitni podaci'!$C$2,1,2),0),"")</f>
        <v/>
      </c>
      <c r="Q148" s="89"/>
      <c r="R148" s="169" t="str">
        <f t="shared" si="7"/>
        <v/>
      </c>
      <c r="S148" s="149"/>
      <c r="T148" s="177" t="str">
        <f>IF(AND(S148&lt;&gt;"",ISNUMBER(S148)),IF(S148&lt;='Bitni podaci'!$B$1,1,0),"")</f>
        <v/>
      </c>
      <c r="U148" s="178" t="str">
        <f t="shared" si="8"/>
        <v/>
      </c>
    </row>
    <row r="149" spans="1:21" ht="21.95" customHeight="1" x14ac:dyDescent="0.2">
      <c r="A149" s="184" t="str">
        <f>IF(B149&lt;&gt;"",ROWS($A$13:A149)-COUNTBLANK($A$13:A148),"")</f>
        <v/>
      </c>
      <c r="B149" s="183"/>
      <c r="C149" s="83"/>
      <c r="D149" s="83"/>
      <c r="E149" s="84"/>
      <c r="F149" s="85"/>
      <c r="G149" s="86"/>
      <c r="H149" s="86"/>
      <c r="I149" s="86"/>
      <c r="J149" s="86"/>
      <c r="K149" s="86"/>
      <c r="L149" s="87"/>
      <c r="M149" s="88"/>
      <c r="N149" s="88"/>
      <c r="O149" s="169" t="str">
        <f t="shared" si="6"/>
        <v/>
      </c>
      <c r="P149" s="170" t="str">
        <f>IF(AND(ISNUMBER(M149),M149&lt;&gt;""),IF(M149&gt;='Bitni podaci'!$B$2,IF(M149&lt;'Bitni podaci'!$C$2,1,2),0),"")</f>
        <v/>
      </c>
      <c r="Q149" s="89"/>
      <c r="R149" s="169" t="str">
        <f t="shared" si="7"/>
        <v/>
      </c>
      <c r="S149" s="149"/>
      <c r="T149" s="177" t="str">
        <f>IF(AND(S149&lt;&gt;"",ISNUMBER(S149)),IF(S149&lt;='Bitni podaci'!$B$1,1,0),"")</f>
        <v/>
      </c>
      <c r="U149" s="178" t="str">
        <f t="shared" si="8"/>
        <v/>
      </c>
    </row>
    <row r="150" spans="1:21" ht="21.95" customHeight="1" x14ac:dyDescent="0.2">
      <c r="A150" s="184" t="str">
        <f>IF(B150&lt;&gt;"",ROWS($A$13:A150)-COUNTBLANK($A$13:A149),"")</f>
        <v/>
      </c>
      <c r="B150" s="183"/>
      <c r="C150" s="83"/>
      <c r="D150" s="83"/>
      <c r="E150" s="84"/>
      <c r="F150" s="85"/>
      <c r="G150" s="86"/>
      <c r="H150" s="86"/>
      <c r="I150" s="86"/>
      <c r="J150" s="86"/>
      <c r="K150" s="86"/>
      <c r="L150" s="87"/>
      <c r="M150" s="88"/>
      <c r="N150" s="88"/>
      <c r="O150" s="169" t="str">
        <f t="shared" si="6"/>
        <v/>
      </c>
      <c r="P150" s="170" t="str">
        <f>IF(AND(ISNUMBER(M150),M150&lt;&gt;""),IF(M150&gt;='Bitni podaci'!$B$2,IF(M150&lt;'Bitni podaci'!$C$2,1,2),0),"")</f>
        <v/>
      </c>
      <c r="Q150" s="89"/>
      <c r="R150" s="169" t="str">
        <f t="shared" si="7"/>
        <v/>
      </c>
      <c r="S150" s="149"/>
      <c r="T150" s="177" t="str">
        <f>IF(AND(S150&lt;&gt;"",ISNUMBER(S150)),IF(S150&lt;='Bitni podaci'!$B$1,1,0),"")</f>
        <v/>
      </c>
      <c r="U150" s="178" t="str">
        <f t="shared" si="8"/>
        <v/>
      </c>
    </row>
    <row r="151" spans="1:21" ht="21.95" customHeight="1" x14ac:dyDescent="0.2">
      <c r="A151" s="184" t="str">
        <f>IF(B151&lt;&gt;"",ROWS($A$13:A151)-COUNTBLANK($A$13:A150),"")</f>
        <v/>
      </c>
      <c r="B151" s="183"/>
      <c r="C151" s="83"/>
      <c r="D151" s="83"/>
      <c r="E151" s="84"/>
      <c r="F151" s="85"/>
      <c r="G151" s="86"/>
      <c r="H151" s="86"/>
      <c r="I151" s="86"/>
      <c r="J151" s="86"/>
      <c r="K151" s="86"/>
      <c r="L151" s="87"/>
      <c r="M151" s="88"/>
      <c r="N151" s="88"/>
      <c r="O151" s="169" t="str">
        <f t="shared" si="6"/>
        <v/>
      </c>
      <c r="P151" s="170" t="str">
        <f>IF(AND(ISNUMBER(M151),M151&lt;&gt;""),IF(M151&gt;='Bitni podaci'!$B$2,IF(M151&lt;'Bitni podaci'!$C$2,1,2),0),"")</f>
        <v/>
      </c>
      <c r="Q151" s="89"/>
      <c r="R151" s="169" t="str">
        <f t="shared" si="7"/>
        <v/>
      </c>
      <c r="S151" s="149"/>
      <c r="T151" s="177" t="str">
        <f>IF(AND(S151&lt;&gt;"",ISNUMBER(S151)),IF(S151&lt;='Bitni podaci'!$B$1,1,0),"")</f>
        <v/>
      </c>
      <c r="U151" s="178" t="str">
        <f t="shared" si="8"/>
        <v/>
      </c>
    </row>
    <row r="152" spans="1:21" ht="21.95" customHeight="1" x14ac:dyDescent="0.2">
      <c r="A152" s="184" t="str">
        <f>IF(B152&lt;&gt;"",ROWS($A$13:A152)-COUNTBLANK($A$13:A151),"")</f>
        <v/>
      </c>
      <c r="B152" s="183"/>
      <c r="C152" s="83"/>
      <c r="D152" s="83"/>
      <c r="E152" s="84"/>
      <c r="F152" s="85"/>
      <c r="G152" s="86"/>
      <c r="H152" s="86"/>
      <c r="I152" s="86"/>
      <c r="J152" s="86"/>
      <c r="K152" s="86"/>
      <c r="L152" s="87"/>
      <c r="M152" s="88"/>
      <c r="N152" s="88"/>
      <c r="O152" s="169" t="str">
        <f t="shared" si="6"/>
        <v/>
      </c>
      <c r="P152" s="170" t="str">
        <f>IF(AND(ISNUMBER(M152),M152&lt;&gt;""),IF(M152&gt;='Bitni podaci'!$B$2,IF(M152&lt;'Bitni podaci'!$C$2,1,2),0),"")</f>
        <v/>
      </c>
      <c r="Q152" s="89"/>
      <c r="R152" s="169" t="str">
        <f t="shared" si="7"/>
        <v/>
      </c>
      <c r="S152" s="149"/>
      <c r="T152" s="177" t="str">
        <f>IF(AND(S152&lt;&gt;"",ISNUMBER(S152)),IF(S152&lt;='Bitni podaci'!$B$1,1,0),"")</f>
        <v/>
      </c>
      <c r="U152" s="178" t="str">
        <f t="shared" si="8"/>
        <v/>
      </c>
    </row>
    <row r="153" spans="1:21" ht="21.95" customHeight="1" x14ac:dyDescent="0.2">
      <c r="A153" s="184" t="str">
        <f>IF(B153&lt;&gt;"",ROWS($A$13:A153)-COUNTBLANK($A$13:A152),"")</f>
        <v/>
      </c>
      <c r="B153" s="183"/>
      <c r="C153" s="83"/>
      <c r="D153" s="83"/>
      <c r="E153" s="84"/>
      <c r="F153" s="85"/>
      <c r="G153" s="86"/>
      <c r="H153" s="86"/>
      <c r="I153" s="86"/>
      <c r="J153" s="86"/>
      <c r="K153" s="86"/>
      <c r="L153" s="87"/>
      <c r="M153" s="88"/>
      <c r="N153" s="88"/>
      <c r="O153" s="169" t="str">
        <f t="shared" si="6"/>
        <v/>
      </c>
      <c r="P153" s="170" t="str">
        <f>IF(AND(ISNUMBER(M153),M153&lt;&gt;""),IF(M153&gt;='Bitni podaci'!$B$2,IF(M153&lt;'Bitni podaci'!$C$2,1,2),0),"")</f>
        <v/>
      </c>
      <c r="Q153" s="89"/>
      <c r="R153" s="169" t="str">
        <f t="shared" si="7"/>
        <v/>
      </c>
      <c r="S153" s="149"/>
      <c r="T153" s="177" t="str">
        <f>IF(AND(S153&lt;&gt;"",ISNUMBER(S153)),IF(S153&lt;='Bitni podaci'!$B$1,1,0),"")</f>
        <v/>
      </c>
      <c r="U153" s="178" t="str">
        <f t="shared" si="8"/>
        <v/>
      </c>
    </row>
    <row r="154" spans="1:21" ht="21.95" customHeight="1" x14ac:dyDescent="0.2">
      <c r="A154" s="184" t="str">
        <f>IF(B154&lt;&gt;"",ROWS($A$13:A154)-COUNTBLANK($A$13:A153),"")</f>
        <v/>
      </c>
      <c r="B154" s="183"/>
      <c r="C154" s="83"/>
      <c r="D154" s="83"/>
      <c r="E154" s="84"/>
      <c r="F154" s="85"/>
      <c r="G154" s="86"/>
      <c r="H154" s="86"/>
      <c r="I154" s="86"/>
      <c r="J154" s="86"/>
      <c r="K154" s="86"/>
      <c r="L154" s="87"/>
      <c r="M154" s="88"/>
      <c r="N154" s="88"/>
      <c r="O154" s="169" t="str">
        <f t="shared" si="6"/>
        <v/>
      </c>
      <c r="P154" s="170" t="str">
        <f>IF(AND(ISNUMBER(M154),M154&lt;&gt;""),IF(M154&gt;='Bitni podaci'!$B$2,IF(M154&lt;'Bitni podaci'!$C$2,1,2),0),"")</f>
        <v/>
      </c>
      <c r="Q154" s="89"/>
      <c r="R154" s="169" t="str">
        <f t="shared" si="7"/>
        <v/>
      </c>
      <c r="S154" s="149"/>
      <c r="T154" s="177" t="str">
        <f>IF(AND(S154&lt;&gt;"",ISNUMBER(S154)),IF(S154&lt;='Bitni podaci'!$B$1,1,0),"")</f>
        <v/>
      </c>
      <c r="U154" s="178" t="str">
        <f t="shared" si="8"/>
        <v/>
      </c>
    </row>
    <row r="155" spans="1:21" ht="21.95" customHeight="1" x14ac:dyDescent="0.2">
      <c r="A155" s="184" t="str">
        <f>IF(B155&lt;&gt;"",ROWS($A$13:A155)-COUNTBLANK($A$13:A154),"")</f>
        <v/>
      </c>
      <c r="B155" s="183"/>
      <c r="C155" s="83"/>
      <c r="D155" s="83"/>
      <c r="E155" s="84"/>
      <c r="F155" s="85"/>
      <c r="G155" s="86"/>
      <c r="H155" s="86"/>
      <c r="I155" s="86"/>
      <c r="J155" s="86"/>
      <c r="K155" s="86"/>
      <c r="L155" s="87"/>
      <c r="M155" s="88"/>
      <c r="N155" s="88"/>
      <c r="O155" s="169" t="str">
        <f t="shared" si="6"/>
        <v/>
      </c>
      <c r="P155" s="170" t="str">
        <f>IF(AND(ISNUMBER(M155),M155&lt;&gt;""),IF(M155&gt;='Bitni podaci'!$B$2,IF(M155&lt;'Bitni podaci'!$C$2,1,2),0),"")</f>
        <v/>
      </c>
      <c r="Q155" s="89"/>
      <c r="R155" s="169" t="str">
        <f t="shared" si="7"/>
        <v/>
      </c>
      <c r="S155" s="149"/>
      <c r="T155" s="177" t="str">
        <f>IF(AND(S155&lt;&gt;"",ISNUMBER(S155)),IF(S155&lt;='Bitni podaci'!$B$1,1,0),"")</f>
        <v/>
      </c>
      <c r="U155" s="178" t="str">
        <f t="shared" si="8"/>
        <v/>
      </c>
    </row>
    <row r="156" spans="1:21" ht="21.95" customHeight="1" x14ac:dyDescent="0.2">
      <c r="A156" s="184" t="str">
        <f>IF(B156&lt;&gt;"",ROWS($A$13:A156)-COUNTBLANK($A$13:A155),"")</f>
        <v/>
      </c>
      <c r="B156" s="183"/>
      <c r="C156" s="83"/>
      <c r="D156" s="83"/>
      <c r="E156" s="84"/>
      <c r="F156" s="85"/>
      <c r="G156" s="86"/>
      <c r="H156" s="86"/>
      <c r="I156" s="86"/>
      <c r="J156" s="86"/>
      <c r="K156" s="86"/>
      <c r="L156" s="87"/>
      <c r="M156" s="88"/>
      <c r="N156" s="88"/>
      <c r="O156" s="169" t="str">
        <f t="shared" si="6"/>
        <v/>
      </c>
      <c r="P156" s="170" t="str">
        <f>IF(AND(ISNUMBER(M156),M156&lt;&gt;""),IF(M156&gt;='Bitni podaci'!$B$2,IF(M156&lt;'Bitni podaci'!$C$2,1,2),0),"")</f>
        <v/>
      </c>
      <c r="Q156" s="89"/>
      <c r="R156" s="169" t="str">
        <f t="shared" si="7"/>
        <v/>
      </c>
      <c r="S156" s="149"/>
      <c r="T156" s="177" t="str">
        <f>IF(AND(S156&lt;&gt;"",ISNUMBER(S156)),IF(S156&lt;='Bitni podaci'!$B$1,1,0),"")</f>
        <v/>
      </c>
      <c r="U156" s="178" t="str">
        <f t="shared" si="8"/>
        <v/>
      </c>
    </row>
    <row r="157" spans="1:21" ht="21.95" customHeight="1" x14ac:dyDescent="0.2">
      <c r="A157" s="184" t="str">
        <f>IF(B157&lt;&gt;"",ROWS($A$13:A157)-COUNTBLANK($A$13:A156),"")</f>
        <v/>
      </c>
      <c r="B157" s="183"/>
      <c r="C157" s="83"/>
      <c r="D157" s="83"/>
      <c r="E157" s="84"/>
      <c r="F157" s="85"/>
      <c r="G157" s="86"/>
      <c r="H157" s="86"/>
      <c r="I157" s="86"/>
      <c r="J157" s="86"/>
      <c r="K157" s="86"/>
      <c r="L157" s="87"/>
      <c r="M157" s="88"/>
      <c r="N157" s="88"/>
      <c r="O157" s="169" t="str">
        <f t="shared" si="6"/>
        <v/>
      </c>
      <c r="P157" s="170" t="str">
        <f>IF(AND(ISNUMBER(M157),M157&lt;&gt;""),IF(M157&gt;='Bitni podaci'!$B$2,IF(M157&lt;'Bitni podaci'!$C$2,1,2),0),"")</f>
        <v/>
      </c>
      <c r="Q157" s="89"/>
      <c r="R157" s="169" t="str">
        <f t="shared" si="7"/>
        <v/>
      </c>
      <c r="S157" s="149"/>
      <c r="T157" s="177" t="str">
        <f>IF(AND(S157&lt;&gt;"",ISNUMBER(S157)),IF(S157&lt;='Bitni podaci'!$B$1,1,0),"")</f>
        <v/>
      </c>
      <c r="U157" s="178" t="str">
        <f t="shared" si="8"/>
        <v/>
      </c>
    </row>
    <row r="158" spans="1:21" ht="21.95" customHeight="1" x14ac:dyDescent="0.2">
      <c r="A158" s="184" t="str">
        <f>IF(B158&lt;&gt;"",ROWS($A$13:A158)-COUNTBLANK($A$13:A157),"")</f>
        <v/>
      </c>
      <c r="B158" s="183"/>
      <c r="C158" s="83"/>
      <c r="D158" s="83"/>
      <c r="E158" s="84"/>
      <c r="F158" s="85"/>
      <c r="G158" s="86"/>
      <c r="H158" s="86"/>
      <c r="I158" s="86"/>
      <c r="J158" s="86"/>
      <c r="K158" s="86"/>
      <c r="L158" s="87"/>
      <c r="M158" s="88"/>
      <c r="N158" s="88"/>
      <c r="O158" s="169" t="str">
        <f t="shared" si="6"/>
        <v/>
      </c>
      <c r="P158" s="170" t="str">
        <f>IF(AND(ISNUMBER(M158),M158&lt;&gt;""),IF(M158&gt;='Bitni podaci'!$B$2,IF(M158&lt;'Bitni podaci'!$C$2,1,2),0),"")</f>
        <v/>
      </c>
      <c r="Q158" s="89"/>
      <c r="R158" s="169" t="str">
        <f t="shared" si="7"/>
        <v/>
      </c>
      <c r="S158" s="149"/>
      <c r="T158" s="177" t="str">
        <f>IF(AND(S158&lt;&gt;"",ISNUMBER(S158)),IF(S158&lt;='Bitni podaci'!$B$1,1,0),"")</f>
        <v/>
      </c>
      <c r="U158" s="178" t="str">
        <f t="shared" si="8"/>
        <v/>
      </c>
    </row>
    <row r="159" spans="1:21" ht="21.95" customHeight="1" x14ac:dyDescent="0.2">
      <c r="A159" s="184" t="str">
        <f>IF(B159&lt;&gt;"",ROWS($A$13:A159)-COUNTBLANK($A$13:A158),"")</f>
        <v/>
      </c>
      <c r="B159" s="183"/>
      <c r="C159" s="83"/>
      <c r="D159" s="83"/>
      <c r="E159" s="84"/>
      <c r="F159" s="85"/>
      <c r="G159" s="86"/>
      <c r="H159" s="86"/>
      <c r="I159" s="86"/>
      <c r="J159" s="86"/>
      <c r="K159" s="86"/>
      <c r="L159" s="87"/>
      <c r="M159" s="88"/>
      <c r="N159" s="88"/>
      <c r="O159" s="169" t="str">
        <f t="shared" si="6"/>
        <v/>
      </c>
      <c r="P159" s="170" t="str">
        <f>IF(AND(ISNUMBER(M159),M159&lt;&gt;""),IF(M159&gt;='Bitni podaci'!$B$2,IF(M159&lt;'Bitni podaci'!$C$2,1,2),0),"")</f>
        <v/>
      </c>
      <c r="Q159" s="89"/>
      <c r="R159" s="169" t="str">
        <f t="shared" si="7"/>
        <v/>
      </c>
      <c r="S159" s="149"/>
      <c r="T159" s="177" t="str">
        <f>IF(AND(S159&lt;&gt;"",ISNUMBER(S159)),IF(S159&lt;='Bitni podaci'!$B$1,1,0),"")</f>
        <v/>
      </c>
      <c r="U159" s="178" t="str">
        <f t="shared" si="8"/>
        <v/>
      </c>
    </row>
    <row r="160" spans="1:21" ht="21.95" customHeight="1" x14ac:dyDescent="0.2">
      <c r="A160" s="184" t="str">
        <f>IF(B160&lt;&gt;"",ROWS($A$13:A160)-COUNTBLANK($A$13:A159),"")</f>
        <v/>
      </c>
      <c r="B160" s="183"/>
      <c r="C160" s="83"/>
      <c r="D160" s="83"/>
      <c r="E160" s="84"/>
      <c r="F160" s="85"/>
      <c r="G160" s="86"/>
      <c r="H160" s="86"/>
      <c r="I160" s="86"/>
      <c r="J160" s="86"/>
      <c r="K160" s="86"/>
      <c r="L160" s="87"/>
      <c r="M160" s="88"/>
      <c r="N160" s="88"/>
      <c r="O160" s="169" t="str">
        <f t="shared" si="6"/>
        <v/>
      </c>
      <c r="P160" s="170" t="str">
        <f>IF(AND(ISNUMBER(M160),M160&lt;&gt;""),IF(M160&gt;='Bitni podaci'!$B$2,IF(M160&lt;'Bitni podaci'!$C$2,1,2),0),"")</f>
        <v/>
      </c>
      <c r="Q160" s="89"/>
      <c r="R160" s="169" t="str">
        <f t="shared" si="7"/>
        <v/>
      </c>
      <c r="S160" s="149"/>
      <c r="T160" s="177" t="str">
        <f>IF(AND(S160&lt;&gt;"",ISNUMBER(S160)),IF(S160&lt;='Bitni podaci'!$B$1,1,0),"")</f>
        <v/>
      </c>
      <c r="U160" s="178" t="str">
        <f t="shared" si="8"/>
        <v/>
      </c>
    </row>
    <row r="161" spans="1:21" ht="21.95" customHeight="1" x14ac:dyDescent="0.2">
      <c r="A161" s="184" t="str">
        <f>IF(B161&lt;&gt;"",ROWS($A$13:A161)-COUNTBLANK($A$13:A160),"")</f>
        <v/>
      </c>
      <c r="B161" s="183"/>
      <c r="C161" s="83"/>
      <c r="D161" s="83"/>
      <c r="E161" s="84"/>
      <c r="F161" s="85"/>
      <c r="G161" s="86"/>
      <c r="H161" s="86"/>
      <c r="I161" s="86"/>
      <c r="J161" s="86"/>
      <c r="K161" s="86"/>
      <c r="L161" s="87"/>
      <c r="M161" s="88"/>
      <c r="N161" s="88"/>
      <c r="O161" s="169" t="str">
        <f t="shared" si="6"/>
        <v/>
      </c>
      <c r="P161" s="170" t="str">
        <f>IF(AND(ISNUMBER(M161),M161&lt;&gt;""),IF(M161&gt;='Bitni podaci'!$B$2,IF(M161&lt;'Bitni podaci'!$C$2,1,2),0),"")</f>
        <v/>
      </c>
      <c r="Q161" s="89"/>
      <c r="R161" s="169" t="str">
        <f t="shared" si="7"/>
        <v/>
      </c>
      <c r="S161" s="149"/>
      <c r="T161" s="177" t="str">
        <f>IF(AND(S161&lt;&gt;"",ISNUMBER(S161)),IF(S161&lt;='Bitni podaci'!$B$1,1,0),"")</f>
        <v/>
      </c>
      <c r="U161" s="178" t="str">
        <f t="shared" si="8"/>
        <v/>
      </c>
    </row>
    <row r="162" spans="1:21" ht="21.95" customHeight="1" x14ac:dyDescent="0.2">
      <c r="A162" s="184" t="str">
        <f>IF(B162&lt;&gt;"",ROWS($A$13:A162)-COUNTBLANK($A$13:A161),"")</f>
        <v/>
      </c>
      <c r="B162" s="183"/>
      <c r="C162" s="83"/>
      <c r="D162" s="83"/>
      <c r="E162" s="84"/>
      <c r="F162" s="85"/>
      <c r="G162" s="86"/>
      <c r="H162" s="86"/>
      <c r="I162" s="86"/>
      <c r="J162" s="86"/>
      <c r="K162" s="86"/>
      <c r="L162" s="87"/>
      <c r="M162" s="88"/>
      <c r="N162" s="88"/>
      <c r="O162" s="169" t="str">
        <f t="shared" si="6"/>
        <v/>
      </c>
      <c r="P162" s="170" t="str">
        <f>IF(AND(ISNUMBER(M162),M162&lt;&gt;""),IF(M162&gt;='Bitni podaci'!$B$2,IF(M162&lt;'Bitni podaci'!$C$2,1,2),0),"")</f>
        <v/>
      </c>
      <c r="Q162" s="89"/>
      <c r="R162" s="169" t="str">
        <f t="shared" si="7"/>
        <v/>
      </c>
      <c r="S162" s="149"/>
      <c r="T162" s="177" t="str">
        <f>IF(AND(S162&lt;&gt;"",ISNUMBER(S162)),IF(S162&lt;='Bitni podaci'!$B$1,1,0),"")</f>
        <v/>
      </c>
      <c r="U162" s="178" t="str">
        <f t="shared" si="8"/>
        <v/>
      </c>
    </row>
    <row r="163" spans="1:21" ht="21.95" customHeight="1" x14ac:dyDescent="0.2">
      <c r="A163" s="184" t="str">
        <f>IF(B163&lt;&gt;"",ROWS($A$13:A163)-COUNTBLANK($A$13:A162),"")</f>
        <v/>
      </c>
      <c r="B163" s="183"/>
      <c r="C163" s="83"/>
      <c r="D163" s="83"/>
      <c r="E163" s="84"/>
      <c r="F163" s="85"/>
      <c r="G163" s="86"/>
      <c r="H163" s="86"/>
      <c r="I163" s="86"/>
      <c r="J163" s="86"/>
      <c r="K163" s="86"/>
      <c r="L163" s="87"/>
      <c r="M163" s="88"/>
      <c r="N163" s="88"/>
      <c r="O163" s="169" t="str">
        <f t="shared" si="6"/>
        <v/>
      </c>
      <c r="P163" s="170" t="str">
        <f>IF(AND(ISNUMBER(M163),M163&lt;&gt;""),IF(M163&gt;='Bitni podaci'!$B$2,IF(M163&lt;'Bitni podaci'!$C$2,1,2),0),"")</f>
        <v/>
      </c>
      <c r="Q163" s="89"/>
      <c r="R163" s="169" t="str">
        <f t="shared" si="7"/>
        <v/>
      </c>
      <c r="S163" s="149"/>
      <c r="T163" s="177" t="str">
        <f>IF(AND(S163&lt;&gt;"",ISNUMBER(S163)),IF(S163&lt;='Bitni podaci'!$B$1,1,0),"")</f>
        <v/>
      </c>
      <c r="U163" s="178" t="str">
        <f t="shared" si="8"/>
        <v/>
      </c>
    </row>
    <row r="164" spans="1:21" ht="21.95" customHeight="1" x14ac:dyDescent="0.2">
      <c r="A164" s="184" t="str">
        <f>IF(B164&lt;&gt;"",ROWS($A$13:A164)-COUNTBLANK($A$13:A163),"")</f>
        <v/>
      </c>
      <c r="B164" s="183"/>
      <c r="C164" s="83"/>
      <c r="D164" s="83"/>
      <c r="E164" s="84"/>
      <c r="F164" s="85"/>
      <c r="G164" s="86"/>
      <c r="H164" s="86"/>
      <c r="I164" s="86"/>
      <c r="J164" s="86"/>
      <c r="K164" s="86"/>
      <c r="L164" s="87"/>
      <c r="M164" s="88"/>
      <c r="N164" s="88"/>
      <c r="O164" s="169" t="str">
        <f t="shared" si="6"/>
        <v/>
      </c>
      <c r="P164" s="170" t="str">
        <f>IF(AND(ISNUMBER(M164),M164&lt;&gt;""),IF(M164&gt;='Bitni podaci'!$B$2,IF(M164&lt;'Bitni podaci'!$C$2,1,2),0),"")</f>
        <v/>
      </c>
      <c r="Q164" s="89"/>
      <c r="R164" s="169" t="str">
        <f t="shared" si="7"/>
        <v/>
      </c>
      <c r="S164" s="149"/>
      <c r="T164" s="177" t="str">
        <f>IF(AND(S164&lt;&gt;"",ISNUMBER(S164)),IF(S164&lt;='Bitni podaci'!$B$1,1,0),"")</f>
        <v/>
      </c>
      <c r="U164" s="178" t="str">
        <f t="shared" si="8"/>
        <v/>
      </c>
    </row>
    <row r="165" spans="1:21" ht="21.95" customHeight="1" x14ac:dyDescent="0.2">
      <c r="A165" s="184" t="str">
        <f>IF(B165&lt;&gt;"",ROWS($A$13:A165)-COUNTBLANK($A$13:A164),"")</f>
        <v/>
      </c>
      <c r="B165" s="183"/>
      <c r="C165" s="83"/>
      <c r="D165" s="83"/>
      <c r="E165" s="84"/>
      <c r="F165" s="85"/>
      <c r="G165" s="86"/>
      <c r="H165" s="86"/>
      <c r="I165" s="86"/>
      <c r="J165" s="86"/>
      <c r="K165" s="86"/>
      <c r="L165" s="87"/>
      <c r="M165" s="88"/>
      <c r="N165" s="88"/>
      <c r="O165" s="169" t="str">
        <f t="shared" si="6"/>
        <v/>
      </c>
      <c r="P165" s="170" t="str">
        <f>IF(AND(ISNUMBER(M165),M165&lt;&gt;""),IF(M165&gt;='Bitni podaci'!$B$2,IF(M165&lt;'Bitni podaci'!$C$2,1,2),0),"")</f>
        <v/>
      </c>
      <c r="Q165" s="89"/>
      <c r="R165" s="169" t="str">
        <f t="shared" si="7"/>
        <v/>
      </c>
      <c r="S165" s="149"/>
      <c r="T165" s="177" t="str">
        <f>IF(AND(S165&lt;&gt;"",ISNUMBER(S165)),IF(S165&lt;='Bitni podaci'!$B$1,1,0),"")</f>
        <v/>
      </c>
      <c r="U165" s="178" t="str">
        <f t="shared" si="8"/>
        <v/>
      </c>
    </row>
    <row r="166" spans="1:21" ht="21.95" customHeight="1" x14ac:dyDescent="0.2">
      <c r="A166" s="184" t="str">
        <f>IF(B166&lt;&gt;"",ROWS($A$13:A166)-COUNTBLANK($A$13:A165),"")</f>
        <v/>
      </c>
      <c r="B166" s="183"/>
      <c r="C166" s="83"/>
      <c r="D166" s="83"/>
      <c r="E166" s="84"/>
      <c r="F166" s="85"/>
      <c r="G166" s="86"/>
      <c r="H166" s="86"/>
      <c r="I166" s="86"/>
      <c r="J166" s="86"/>
      <c r="K166" s="86"/>
      <c r="L166" s="87"/>
      <c r="M166" s="88"/>
      <c r="N166" s="88"/>
      <c r="O166" s="169" t="str">
        <f t="shared" si="6"/>
        <v/>
      </c>
      <c r="P166" s="170" t="str">
        <f>IF(AND(ISNUMBER(M166),M166&lt;&gt;""),IF(M166&gt;='Bitni podaci'!$B$2,IF(M166&lt;'Bitni podaci'!$C$2,1,2),0),"")</f>
        <v/>
      </c>
      <c r="Q166" s="89"/>
      <c r="R166" s="169" t="str">
        <f t="shared" si="7"/>
        <v/>
      </c>
      <c r="S166" s="149"/>
      <c r="T166" s="177" t="str">
        <f>IF(AND(S166&lt;&gt;"",ISNUMBER(S166)),IF(S166&lt;='Bitni podaci'!$B$1,1,0),"")</f>
        <v/>
      </c>
      <c r="U166" s="178" t="str">
        <f t="shared" si="8"/>
        <v/>
      </c>
    </row>
    <row r="167" spans="1:21" ht="21.95" customHeight="1" x14ac:dyDescent="0.2">
      <c r="A167" s="184" t="str">
        <f>IF(B167&lt;&gt;"",ROWS($A$13:A167)-COUNTBLANK($A$13:A166),"")</f>
        <v/>
      </c>
      <c r="B167" s="183"/>
      <c r="C167" s="83"/>
      <c r="D167" s="83"/>
      <c r="E167" s="84"/>
      <c r="F167" s="85"/>
      <c r="G167" s="86"/>
      <c r="H167" s="86"/>
      <c r="I167" s="86"/>
      <c r="J167" s="86"/>
      <c r="K167" s="86"/>
      <c r="L167" s="87"/>
      <c r="M167" s="88"/>
      <c r="N167" s="88"/>
      <c r="O167" s="169" t="str">
        <f t="shared" si="6"/>
        <v/>
      </c>
      <c r="P167" s="170" t="str">
        <f>IF(AND(ISNUMBER(M167),M167&lt;&gt;""),IF(M167&gt;='Bitni podaci'!$B$2,IF(M167&lt;'Bitni podaci'!$C$2,1,2),0),"")</f>
        <v/>
      </c>
      <c r="Q167" s="89"/>
      <c r="R167" s="169" t="str">
        <f t="shared" si="7"/>
        <v/>
      </c>
      <c r="S167" s="149"/>
      <c r="T167" s="177" t="str">
        <f>IF(AND(S167&lt;&gt;"",ISNUMBER(S167)),IF(S167&lt;='Bitni podaci'!$B$1,1,0),"")</f>
        <v/>
      </c>
      <c r="U167" s="178" t="str">
        <f t="shared" si="8"/>
        <v/>
      </c>
    </row>
    <row r="168" spans="1:21" ht="21.95" customHeight="1" x14ac:dyDescent="0.2">
      <c r="A168" s="184" t="str">
        <f>IF(B168&lt;&gt;"",ROWS($A$13:A168)-COUNTBLANK($A$13:A167),"")</f>
        <v/>
      </c>
      <c r="B168" s="183"/>
      <c r="C168" s="83"/>
      <c r="D168" s="83"/>
      <c r="E168" s="84"/>
      <c r="F168" s="85"/>
      <c r="G168" s="86"/>
      <c r="H168" s="86"/>
      <c r="I168" s="86"/>
      <c r="J168" s="86"/>
      <c r="K168" s="86"/>
      <c r="L168" s="87"/>
      <c r="M168" s="88"/>
      <c r="N168" s="88"/>
      <c r="O168" s="169" t="str">
        <f t="shared" si="6"/>
        <v/>
      </c>
      <c r="P168" s="170" t="str">
        <f>IF(AND(ISNUMBER(M168),M168&lt;&gt;""),IF(M168&gt;='Bitni podaci'!$B$2,IF(M168&lt;'Bitni podaci'!$C$2,1,2),0),"")</f>
        <v/>
      </c>
      <c r="Q168" s="89"/>
      <c r="R168" s="169" t="str">
        <f t="shared" si="7"/>
        <v/>
      </c>
      <c r="S168" s="149"/>
      <c r="T168" s="177" t="str">
        <f>IF(AND(S168&lt;&gt;"",ISNUMBER(S168)),IF(S168&lt;='Bitni podaci'!$B$1,1,0),"")</f>
        <v/>
      </c>
      <c r="U168" s="178" t="str">
        <f t="shared" si="8"/>
        <v/>
      </c>
    </row>
    <row r="169" spans="1:21" ht="21.95" customHeight="1" x14ac:dyDescent="0.2">
      <c r="A169" s="184" t="str">
        <f>IF(B169&lt;&gt;"",ROWS($A$13:A169)-COUNTBLANK($A$13:A168),"")</f>
        <v/>
      </c>
      <c r="B169" s="183"/>
      <c r="C169" s="83"/>
      <c r="D169" s="83"/>
      <c r="E169" s="84"/>
      <c r="F169" s="85"/>
      <c r="G169" s="86"/>
      <c r="H169" s="86"/>
      <c r="I169" s="86"/>
      <c r="J169" s="86"/>
      <c r="K169" s="86"/>
      <c r="L169" s="87"/>
      <c r="M169" s="88"/>
      <c r="N169" s="88"/>
      <c r="O169" s="169" t="str">
        <f t="shared" si="6"/>
        <v/>
      </c>
      <c r="P169" s="170" t="str">
        <f>IF(AND(ISNUMBER(M169),M169&lt;&gt;""),IF(M169&gt;='Bitni podaci'!$B$2,IF(M169&lt;'Bitni podaci'!$C$2,1,2),0),"")</f>
        <v/>
      </c>
      <c r="Q169" s="89"/>
      <c r="R169" s="169" t="str">
        <f t="shared" si="7"/>
        <v/>
      </c>
      <c r="S169" s="149"/>
      <c r="T169" s="177" t="str">
        <f>IF(AND(S169&lt;&gt;"",ISNUMBER(S169)),IF(S169&lt;='Bitni podaci'!$B$1,1,0),"")</f>
        <v/>
      </c>
      <c r="U169" s="178" t="str">
        <f t="shared" si="8"/>
        <v/>
      </c>
    </row>
    <row r="170" spans="1:21" ht="21.95" customHeight="1" x14ac:dyDescent="0.2">
      <c r="A170" s="184" t="str">
        <f>IF(B170&lt;&gt;"",ROWS($A$13:A170)-COUNTBLANK($A$13:A169),"")</f>
        <v/>
      </c>
      <c r="B170" s="183"/>
      <c r="C170" s="83"/>
      <c r="D170" s="83"/>
      <c r="E170" s="84"/>
      <c r="F170" s="85"/>
      <c r="G170" s="86"/>
      <c r="H170" s="86"/>
      <c r="I170" s="86"/>
      <c r="J170" s="86"/>
      <c r="K170" s="86"/>
      <c r="L170" s="87"/>
      <c r="M170" s="88"/>
      <c r="N170" s="88"/>
      <c r="O170" s="169" t="str">
        <f t="shared" si="6"/>
        <v/>
      </c>
      <c r="P170" s="170" t="str">
        <f>IF(AND(ISNUMBER(M170),M170&lt;&gt;""),IF(M170&gt;='Bitni podaci'!$B$2,IF(M170&lt;'Bitni podaci'!$C$2,1,2),0),"")</f>
        <v/>
      </c>
      <c r="Q170" s="89"/>
      <c r="R170" s="169" t="str">
        <f t="shared" si="7"/>
        <v/>
      </c>
      <c r="S170" s="149"/>
      <c r="T170" s="177" t="str">
        <f>IF(AND(S170&lt;&gt;"",ISNUMBER(S170)),IF(S170&lt;='Bitni podaci'!$B$1,1,0),"")</f>
        <v/>
      </c>
      <c r="U170" s="178" t="str">
        <f t="shared" si="8"/>
        <v/>
      </c>
    </row>
    <row r="171" spans="1:21" ht="21.95" customHeight="1" x14ac:dyDescent="0.2">
      <c r="A171" s="184" t="str">
        <f>IF(B171&lt;&gt;"",ROWS($A$13:A171)-COUNTBLANK($A$13:A170),"")</f>
        <v/>
      </c>
      <c r="B171" s="183"/>
      <c r="C171" s="83"/>
      <c r="D171" s="83"/>
      <c r="E171" s="84"/>
      <c r="F171" s="85"/>
      <c r="G171" s="86"/>
      <c r="H171" s="86"/>
      <c r="I171" s="86"/>
      <c r="J171" s="86"/>
      <c r="K171" s="86"/>
      <c r="L171" s="87"/>
      <c r="M171" s="88"/>
      <c r="N171" s="88"/>
      <c r="O171" s="169" t="str">
        <f t="shared" si="6"/>
        <v/>
      </c>
      <c r="P171" s="170" t="str">
        <f>IF(AND(ISNUMBER(M171),M171&lt;&gt;""),IF(M171&gt;='Bitni podaci'!$B$2,IF(M171&lt;'Bitni podaci'!$C$2,1,2),0),"")</f>
        <v/>
      </c>
      <c r="Q171" s="89"/>
      <c r="R171" s="169" t="str">
        <f t="shared" si="7"/>
        <v/>
      </c>
      <c r="S171" s="149"/>
      <c r="T171" s="177" t="str">
        <f>IF(AND(S171&lt;&gt;"",ISNUMBER(S171)),IF(S171&lt;='Bitni podaci'!$B$1,1,0),"")</f>
        <v/>
      </c>
      <c r="U171" s="178" t="str">
        <f t="shared" si="8"/>
        <v/>
      </c>
    </row>
    <row r="172" spans="1:21" ht="21.95" customHeight="1" x14ac:dyDescent="0.2">
      <c r="A172" s="184" t="str">
        <f>IF(B172&lt;&gt;"",ROWS($A$13:A172)-COUNTBLANK($A$13:A171),"")</f>
        <v/>
      </c>
      <c r="B172" s="183"/>
      <c r="C172" s="83"/>
      <c r="D172" s="83"/>
      <c r="E172" s="84"/>
      <c r="F172" s="85"/>
      <c r="G172" s="86"/>
      <c r="H172" s="86"/>
      <c r="I172" s="86"/>
      <c r="J172" s="86"/>
      <c r="K172" s="86"/>
      <c r="L172" s="87"/>
      <c r="M172" s="88"/>
      <c r="N172" s="88"/>
      <c r="O172" s="169" t="str">
        <f t="shared" si="6"/>
        <v/>
      </c>
      <c r="P172" s="170" t="str">
        <f>IF(AND(ISNUMBER(M172),M172&lt;&gt;""),IF(M172&gt;='Bitni podaci'!$B$2,IF(M172&lt;'Bitni podaci'!$C$2,1,2),0),"")</f>
        <v/>
      </c>
      <c r="Q172" s="89"/>
      <c r="R172" s="169" t="str">
        <f t="shared" si="7"/>
        <v/>
      </c>
      <c r="S172" s="149"/>
      <c r="T172" s="177" t="str">
        <f>IF(AND(S172&lt;&gt;"",ISNUMBER(S172)),IF(S172&lt;='Bitni podaci'!$B$1,1,0),"")</f>
        <v/>
      </c>
      <c r="U172" s="178" t="str">
        <f t="shared" si="8"/>
        <v/>
      </c>
    </row>
    <row r="173" spans="1:21" ht="21.95" customHeight="1" x14ac:dyDescent="0.2">
      <c r="A173" s="184" t="str">
        <f>IF(B173&lt;&gt;"",ROWS($A$13:A173)-COUNTBLANK($A$13:A172),"")</f>
        <v/>
      </c>
      <c r="B173" s="183"/>
      <c r="C173" s="83"/>
      <c r="D173" s="83"/>
      <c r="E173" s="84"/>
      <c r="F173" s="85"/>
      <c r="G173" s="86"/>
      <c r="H173" s="86"/>
      <c r="I173" s="86"/>
      <c r="J173" s="86"/>
      <c r="K173" s="86"/>
      <c r="L173" s="87"/>
      <c r="M173" s="88"/>
      <c r="N173" s="88"/>
      <c r="O173" s="169" t="str">
        <f t="shared" si="6"/>
        <v/>
      </c>
      <c r="P173" s="170" t="str">
        <f>IF(AND(ISNUMBER(M173),M173&lt;&gt;""),IF(M173&gt;='Bitni podaci'!$B$2,IF(M173&lt;'Bitni podaci'!$C$2,1,2),0),"")</f>
        <v/>
      </c>
      <c r="Q173" s="89"/>
      <c r="R173" s="169" t="str">
        <f t="shared" si="7"/>
        <v/>
      </c>
      <c r="S173" s="149"/>
      <c r="T173" s="177" t="str">
        <f>IF(AND(S173&lt;&gt;"",ISNUMBER(S173)),IF(S173&lt;='Bitni podaci'!$B$1,1,0),"")</f>
        <v/>
      </c>
      <c r="U173" s="178" t="str">
        <f t="shared" si="8"/>
        <v/>
      </c>
    </row>
    <row r="174" spans="1:21" ht="21.95" customHeight="1" x14ac:dyDescent="0.2">
      <c r="A174" s="184" t="str">
        <f>IF(B174&lt;&gt;"",ROWS($A$13:A174)-COUNTBLANK($A$13:A173),"")</f>
        <v/>
      </c>
      <c r="B174" s="183"/>
      <c r="C174" s="83"/>
      <c r="D174" s="83"/>
      <c r="E174" s="84"/>
      <c r="F174" s="85"/>
      <c r="G174" s="86"/>
      <c r="H174" s="86"/>
      <c r="I174" s="86"/>
      <c r="J174" s="86"/>
      <c r="K174" s="86"/>
      <c r="L174" s="87"/>
      <c r="M174" s="88"/>
      <c r="N174" s="88"/>
      <c r="O174" s="169" t="str">
        <f t="shared" si="6"/>
        <v/>
      </c>
      <c r="P174" s="170" t="str">
        <f>IF(AND(ISNUMBER(M174),M174&lt;&gt;""),IF(M174&gt;='Bitni podaci'!$B$2,IF(M174&lt;'Bitni podaci'!$C$2,1,2),0),"")</f>
        <v/>
      </c>
      <c r="Q174" s="89"/>
      <c r="R174" s="169" t="str">
        <f t="shared" si="7"/>
        <v/>
      </c>
      <c r="S174" s="149"/>
      <c r="T174" s="177" t="str">
        <f>IF(AND(S174&lt;&gt;"",ISNUMBER(S174)),IF(S174&lt;='Bitni podaci'!$B$1,1,0),"")</f>
        <v/>
      </c>
      <c r="U174" s="178" t="str">
        <f t="shared" si="8"/>
        <v/>
      </c>
    </row>
    <row r="175" spans="1:21" ht="21.95" customHeight="1" x14ac:dyDescent="0.2">
      <c r="A175" s="184" t="str">
        <f>IF(B175&lt;&gt;"",ROWS($A$13:A175)-COUNTBLANK($A$13:A174),"")</f>
        <v/>
      </c>
      <c r="B175" s="183"/>
      <c r="C175" s="83"/>
      <c r="D175" s="83"/>
      <c r="E175" s="84"/>
      <c r="F175" s="85"/>
      <c r="G175" s="86"/>
      <c r="H175" s="86"/>
      <c r="I175" s="86"/>
      <c r="J175" s="86"/>
      <c r="K175" s="86"/>
      <c r="L175" s="87"/>
      <c r="M175" s="88"/>
      <c r="N175" s="88"/>
      <c r="O175" s="169" t="str">
        <f t="shared" si="6"/>
        <v/>
      </c>
      <c r="P175" s="170" t="str">
        <f>IF(AND(ISNUMBER(M175),M175&lt;&gt;""),IF(M175&gt;='Bitni podaci'!$B$2,IF(M175&lt;'Bitni podaci'!$C$2,1,2),0),"")</f>
        <v/>
      </c>
      <c r="Q175" s="89"/>
      <c r="R175" s="169" t="str">
        <f t="shared" si="7"/>
        <v/>
      </c>
      <c r="S175" s="149"/>
      <c r="T175" s="177" t="str">
        <f>IF(AND(S175&lt;&gt;"",ISNUMBER(S175)),IF(S175&lt;='Bitni podaci'!$B$1,1,0),"")</f>
        <v/>
      </c>
      <c r="U175" s="178" t="str">
        <f t="shared" si="8"/>
        <v/>
      </c>
    </row>
    <row r="176" spans="1:21" ht="21.95" customHeight="1" x14ac:dyDescent="0.2">
      <c r="A176" s="184" t="str">
        <f>IF(B176&lt;&gt;"",ROWS($A$13:A176)-COUNTBLANK($A$13:A175),"")</f>
        <v/>
      </c>
      <c r="B176" s="183"/>
      <c r="C176" s="83"/>
      <c r="D176" s="83"/>
      <c r="E176" s="84"/>
      <c r="F176" s="85"/>
      <c r="G176" s="86"/>
      <c r="H176" s="86"/>
      <c r="I176" s="86"/>
      <c r="J176" s="86"/>
      <c r="K176" s="86"/>
      <c r="L176" s="87"/>
      <c r="M176" s="88"/>
      <c r="N176" s="88"/>
      <c r="O176" s="169" t="str">
        <f t="shared" si="6"/>
        <v/>
      </c>
      <c r="P176" s="170" t="str">
        <f>IF(AND(ISNUMBER(M176),M176&lt;&gt;""),IF(M176&gt;='Bitni podaci'!$B$2,IF(M176&lt;'Bitni podaci'!$C$2,1,2),0),"")</f>
        <v/>
      </c>
      <c r="Q176" s="89"/>
      <c r="R176" s="169" t="str">
        <f t="shared" si="7"/>
        <v/>
      </c>
      <c r="S176" s="149"/>
      <c r="T176" s="177" t="str">
        <f>IF(AND(S176&lt;&gt;"",ISNUMBER(S176)),IF(S176&lt;='Bitni podaci'!$B$1,1,0),"")</f>
        <v/>
      </c>
      <c r="U176" s="178" t="str">
        <f t="shared" si="8"/>
        <v/>
      </c>
    </row>
    <row r="177" spans="1:21" ht="21.95" customHeight="1" x14ac:dyDescent="0.2">
      <c r="A177" s="184" t="str">
        <f>IF(B177&lt;&gt;"",ROWS($A$13:A177)-COUNTBLANK($A$13:A176),"")</f>
        <v/>
      </c>
      <c r="B177" s="183"/>
      <c r="C177" s="83"/>
      <c r="D177" s="83"/>
      <c r="E177" s="84"/>
      <c r="F177" s="85"/>
      <c r="G177" s="86"/>
      <c r="H177" s="86"/>
      <c r="I177" s="86"/>
      <c r="J177" s="86"/>
      <c r="K177" s="86"/>
      <c r="L177" s="87"/>
      <c r="M177" s="88"/>
      <c r="N177" s="88"/>
      <c r="O177" s="169" t="str">
        <f t="shared" si="6"/>
        <v/>
      </c>
      <c r="P177" s="170" t="str">
        <f>IF(AND(ISNUMBER(M177),M177&lt;&gt;""),IF(M177&gt;='Bitni podaci'!$B$2,IF(M177&lt;'Bitni podaci'!$C$2,1,2),0),"")</f>
        <v/>
      </c>
      <c r="Q177" s="89"/>
      <c r="R177" s="169" t="str">
        <f t="shared" si="7"/>
        <v/>
      </c>
      <c r="S177" s="149"/>
      <c r="T177" s="177" t="str">
        <f>IF(AND(S177&lt;&gt;"",ISNUMBER(S177)),IF(S177&lt;='Bitni podaci'!$B$1,1,0),"")</f>
        <v/>
      </c>
      <c r="U177" s="178" t="str">
        <f t="shared" si="8"/>
        <v/>
      </c>
    </row>
    <row r="178" spans="1:21" ht="21.95" customHeight="1" x14ac:dyDescent="0.2">
      <c r="A178" s="184" t="str">
        <f>IF(B178&lt;&gt;"",ROWS($A$13:A178)-COUNTBLANK($A$13:A177),"")</f>
        <v/>
      </c>
      <c r="B178" s="183"/>
      <c r="C178" s="83"/>
      <c r="D178" s="83"/>
      <c r="E178" s="84"/>
      <c r="F178" s="85"/>
      <c r="G178" s="86"/>
      <c r="H178" s="86"/>
      <c r="I178" s="86"/>
      <c r="J178" s="86"/>
      <c r="K178" s="86"/>
      <c r="L178" s="87"/>
      <c r="M178" s="88"/>
      <c r="N178" s="88"/>
      <c r="O178" s="169" t="str">
        <f t="shared" si="6"/>
        <v/>
      </c>
      <c r="P178" s="170" t="str">
        <f>IF(AND(ISNUMBER(M178),M178&lt;&gt;""),IF(M178&gt;='Bitni podaci'!$B$2,IF(M178&lt;'Bitni podaci'!$C$2,1,2),0),"")</f>
        <v/>
      </c>
      <c r="Q178" s="89"/>
      <c r="R178" s="169" t="str">
        <f t="shared" si="7"/>
        <v/>
      </c>
      <c r="S178" s="149"/>
      <c r="T178" s="177" t="str">
        <f>IF(AND(S178&lt;&gt;"",ISNUMBER(S178)),IF(S178&lt;='Bitni podaci'!$B$1,1,0),"")</f>
        <v/>
      </c>
      <c r="U178" s="178" t="str">
        <f t="shared" si="8"/>
        <v/>
      </c>
    </row>
    <row r="179" spans="1:21" ht="21.95" customHeight="1" x14ac:dyDescent="0.2">
      <c r="A179" s="184" t="str">
        <f>IF(B179&lt;&gt;"",ROWS($A$13:A179)-COUNTBLANK($A$13:A178),"")</f>
        <v/>
      </c>
      <c r="B179" s="183"/>
      <c r="C179" s="83"/>
      <c r="D179" s="83"/>
      <c r="E179" s="84"/>
      <c r="F179" s="85"/>
      <c r="G179" s="86"/>
      <c r="H179" s="86"/>
      <c r="I179" s="86"/>
      <c r="J179" s="86"/>
      <c r="K179" s="86"/>
      <c r="L179" s="87"/>
      <c r="M179" s="88"/>
      <c r="N179" s="88"/>
      <c r="O179" s="169" t="str">
        <f t="shared" si="6"/>
        <v/>
      </c>
      <c r="P179" s="170" t="str">
        <f>IF(AND(ISNUMBER(M179),M179&lt;&gt;""),IF(M179&gt;='Bitni podaci'!$B$2,IF(M179&lt;'Bitni podaci'!$C$2,1,2),0),"")</f>
        <v/>
      </c>
      <c r="Q179" s="89"/>
      <c r="R179" s="169" t="str">
        <f t="shared" si="7"/>
        <v/>
      </c>
      <c r="S179" s="149"/>
      <c r="T179" s="177" t="str">
        <f>IF(AND(S179&lt;&gt;"",ISNUMBER(S179)),IF(S179&lt;='Bitni podaci'!$B$1,1,0),"")</f>
        <v/>
      </c>
      <c r="U179" s="178" t="str">
        <f t="shared" si="8"/>
        <v/>
      </c>
    </row>
    <row r="180" spans="1:21" ht="21.95" customHeight="1" x14ac:dyDescent="0.2">
      <c r="A180" s="184" t="str">
        <f>IF(B180&lt;&gt;"",ROWS($A$13:A180)-COUNTBLANK($A$13:A179),"")</f>
        <v/>
      </c>
      <c r="B180" s="183"/>
      <c r="C180" s="83"/>
      <c r="D180" s="83"/>
      <c r="E180" s="84"/>
      <c r="F180" s="85"/>
      <c r="G180" s="86"/>
      <c r="H180" s="86"/>
      <c r="I180" s="86"/>
      <c r="J180" s="86"/>
      <c r="K180" s="86"/>
      <c r="L180" s="87"/>
      <c r="M180" s="88"/>
      <c r="N180" s="88"/>
      <c r="O180" s="169" t="str">
        <f t="shared" si="6"/>
        <v/>
      </c>
      <c r="P180" s="170" t="str">
        <f>IF(AND(ISNUMBER(M180),M180&lt;&gt;""),IF(M180&gt;='Bitni podaci'!$B$2,IF(M180&lt;'Bitni podaci'!$C$2,1,2),0),"")</f>
        <v/>
      </c>
      <c r="Q180" s="89"/>
      <c r="R180" s="169" t="str">
        <f t="shared" si="7"/>
        <v/>
      </c>
      <c r="S180" s="149"/>
      <c r="T180" s="177" t="str">
        <f>IF(AND(S180&lt;&gt;"",ISNUMBER(S180)),IF(S180&lt;='Bitni podaci'!$B$1,1,0),"")</f>
        <v/>
      </c>
      <c r="U180" s="178" t="str">
        <f t="shared" si="8"/>
        <v/>
      </c>
    </row>
    <row r="181" spans="1:21" ht="21.95" customHeight="1" x14ac:dyDescent="0.2">
      <c r="A181" s="184" t="str">
        <f>IF(B181&lt;&gt;"",ROWS($A$13:A181)-COUNTBLANK($A$13:A180),"")</f>
        <v/>
      </c>
      <c r="B181" s="183"/>
      <c r="C181" s="83"/>
      <c r="D181" s="83"/>
      <c r="E181" s="84"/>
      <c r="F181" s="85"/>
      <c r="G181" s="86"/>
      <c r="H181" s="86"/>
      <c r="I181" s="86"/>
      <c r="J181" s="86"/>
      <c r="K181" s="86"/>
      <c r="L181" s="87"/>
      <c r="M181" s="88"/>
      <c r="N181" s="88"/>
      <c r="O181" s="169" t="str">
        <f t="shared" si="6"/>
        <v/>
      </c>
      <c r="P181" s="170" t="str">
        <f>IF(AND(ISNUMBER(M181),M181&lt;&gt;""),IF(M181&gt;='Bitni podaci'!$B$2,IF(M181&lt;'Bitni podaci'!$C$2,1,2),0),"")</f>
        <v/>
      </c>
      <c r="Q181" s="89"/>
      <c r="R181" s="169" t="str">
        <f t="shared" si="7"/>
        <v/>
      </c>
      <c r="S181" s="149"/>
      <c r="T181" s="177" t="str">
        <f>IF(AND(S181&lt;&gt;"",ISNUMBER(S181)),IF(S181&lt;='Bitni podaci'!$B$1,1,0),"")</f>
        <v/>
      </c>
      <c r="U181" s="178" t="str">
        <f t="shared" si="8"/>
        <v/>
      </c>
    </row>
    <row r="182" spans="1:21" ht="21.95" customHeight="1" x14ac:dyDescent="0.2">
      <c r="A182" s="184" t="str">
        <f>IF(B182&lt;&gt;"",ROWS($A$13:A182)-COUNTBLANK($A$13:A181),"")</f>
        <v/>
      </c>
      <c r="B182" s="183"/>
      <c r="C182" s="83"/>
      <c r="D182" s="83"/>
      <c r="E182" s="84"/>
      <c r="F182" s="85"/>
      <c r="G182" s="86"/>
      <c r="H182" s="86"/>
      <c r="I182" s="86"/>
      <c r="J182" s="86"/>
      <c r="K182" s="86"/>
      <c r="L182" s="87"/>
      <c r="M182" s="88"/>
      <c r="N182" s="88"/>
      <c r="O182" s="169" t="str">
        <f t="shared" si="6"/>
        <v/>
      </c>
      <c r="P182" s="170" t="str">
        <f>IF(AND(ISNUMBER(M182),M182&lt;&gt;""),IF(M182&gt;='Bitni podaci'!$B$2,IF(M182&lt;'Bitni podaci'!$C$2,1,2),0),"")</f>
        <v/>
      </c>
      <c r="Q182" s="89"/>
      <c r="R182" s="169" t="str">
        <f t="shared" si="7"/>
        <v/>
      </c>
      <c r="S182" s="149"/>
      <c r="T182" s="177" t="str">
        <f>IF(AND(S182&lt;&gt;"",ISNUMBER(S182)),IF(S182&lt;='Bitni podaci'!$B$1,1,0),"")</f>
        <v/>
      </c>
      <c r="U182" s="178" t="str">
        <f t="shared" si="8"/>
        <v/>
      </c>
    </row>
    <row r="183" spans="1:21" ht="21.95" customHeight="1" x14ac:dyDescent="0.2">
      <c r="A183" s="184" t="str">
        <f>IF(B183&lt;&gt;"",ROWS($A$13:A183)-COUNTBLANK($A$13:A182),"")</f>
        <v/>
      </c>
      <c r="B183" s="183"/>
      <c r="C183" s="83"/>
      <c r="D183" s="83"/>
      <c r="E183" s="84"/>
      <c r="F183" s="85"/>
      <c r="G183" s="86"/>
      <c r="H183" s="86"/>
      <c r="I183" s="86"/>
      <c r="J183" s="86"/>
      <c r="K183" s="86"/>
      <c r="L183" s="87"/>
      <c r="M183" s="88"/>
      <c r="N183" s="88"/>
      <c r="O183" s="169" t="str">
        <f t="shared" si="6"/>
        <v/>
      </c>
      <c r="P183" s="170" t="str">
        <f>IF(AND(ISNUMBER(M183),M183&lt;&gt;""),IF(M183&gt;='Bitni podaci'!$B$2,IF(M183&lt;'Bitni podaci'!$C$2,1,2),0),"")</f>
        <v/>
      </c>
      <c r="Q183" s="89"/>
      <c r="R183" s="169" t="str">
        <f t="shared" si="7"/>
        <v/>
      </c>
      <c r="S183" s="149"/>
      <c r="T183" s="177" t="str">
        <f>IF(AND(S183&lt;&gt;"",ISNUMBER(S183)),IF(S183&lt;='Bitni podaci'!$B$1,1,0),"")</f>
        <v/>
      </c>
      <c r="U183" s="178" t="str">
        <f t="shared" si="8"/>
        <v/>
      </c>
    </row>
    <row r="184" spans="1:21" ht="21.95" customHeight="1" x14ac:dyDescent="0.2">
      <c r="A184" s="184" t="str">
        <f>IF(B184&lt;&gt;"",ROWS($A$13:A184)-COUNTBLANK($A$13:A183),"")</f>
        <v/>
      </c>
      <c r="B184" s="183"/>
      <c r="C184" s="83"/>
      <c r="D184" s="83"/>
      <c r="E184" s="84"/>
      <c r="F184" s="85"/>
      <c r="G184" s="86"/>
      <c r="H184" s="86"/>
      <c r="I184" s="86"/>
      <c r="J184" s="86"/>
      <c r="K184" s="86"/>
      <c r="L184" s="87"/>
      <c r="M184" s="88"/>
      <c r="N184" s="88"/>
      <c r="O184" s="169" t="str">
        <f t="shared" si="6"/>
        <v/>
      </c>
      <c r="P184" s="170" t="str">
        <f>IF(AND(ISNUMBER(M184),M184&lt;&gt;""),IF(M184&gt;='Bitni podaci'!$B$2,IF(M184&lt;'Bitni podaci'!$C$2,1,2),0),"")</f>
        <v/>
      </c>
      <c r="Q184" s="89"/>
      <c r="R184" s="169" t="str">
        <f t="shared" si="7"/>
        <v/>
      </c>
      <c r="S184" s="149"/>
      <c r="T184" s="177" t="str">
        <f>IF(AND(S184&lt;&gt;"",ISNUMBER(S184)),IF(S184&lt;='Bitni podaci'!$B$1,1,0),"")</f>
        <v/>
      </c>
      <c r="U184" s="178" t="str">
        <f t="shared" si="8"/>
        <v/>
      </c>
    </row>
    <row r="185" spans="1:21" ht="21.95" customHeight="1" x14ac:dyDescent="0.2">
      <c r="A185" s="184" t="str">
        <f>IF(B185&lt;&gt;"",ROWS($A$13:A185)-COUNTBLANK($A$13:A184),"")</f>
        <v/>
      </c>
      <c r="B185" s="183"/>
      <c r="C185" s="83"/>
      <c r="D185" s="83"/>
      <c r="E185" s="84"/>
      <c r="F185" s="85"/>
      <c r="G185" s="86"/>
      <c r="H185" s="86"/>
      <c r="I185" s="86"/>
      <c r="J185" s="86"/>
      <c r="K185" s="86"/>
      <c r="L185" s="87"/>
      <c r="M185" s="88"/>
      <c r="N185" s="88"/>
      <c r="O185" s="169" t="str">
        <f t="shared" si="6"/>
        <v/>
      </c>
      <c r="P185" s="170" t="str">
        <f>IF(AND(ISNUMBER(M185),M185&lt;&gt;""),IF(M185&gt;='Bitni podaci'!$B$2,IF(M185&lt;'Bitni podaci'!$C$2,1,2),0),"")</f>
        <v/>
      </c>
      <c r="Q185" s="89"/>
      <c r="R185" s="169" t="str">
        <f t="shared" si="7"/>
        <v/>
      </c>
      <c r="S185" s="149"/>
      <c r="T185" s="177" t="str">
        <f>IF(AND(S185&lt;&gt;"",ISNUMBER(S185)),IF(S185&lt;='Bitni podaci'!$B$1,1,0),"")</f>
        <v/>
      </c>
      <c r="U185" s="178" t="str">
        <f t="shared" si="8"/>
        <v/>
      </c>
    </row>
    <row r="186" spans="1:21" ht="21.95" customHeight="1" x14ac:dyDescent="0.2">
      <c r="A186" s="184" t="str">
        <f>IF(B186&lt;&gt;"",ROWS($A$13:A186)-COUNTBLANK($A$13:A185),"")</f>
        <v/>
      </c>
      <c r="B186" s="183"/>
      <c r="C186" s="83"/>
      <c r="D186" s="83"/>
      <c r="E186" s="84"/>
      <c r="F186" s="85"/>
      <c r="G186" s="86"/>
      <c r="H186" s="86"/>
      <c r="I186" s="86"/>
      <c r="J186" s="86"/>
      <c r="K186" s="86"/>
      <c r="L186" s="87"/>
      <c r="M186" s="88"/>
      <c r="N186" s="88"/>
      <c r="O186" s="169" t="str">
        <f t="shared" si="6"/>
        <v/>
      </c>
      <c r="P186" s="170" t="str">
        <f>IF(AND(ISNUMBER(M186),M186&lt;&gt;""),IF(M186&gt;='Bitni podaci'!$B$2,IF(M186&lt;'Bitni podaci'!$C$2,1,2),0),"")</f>
        <v/>
      </c>
      <c r="Q186" s="89"/>
      <c r="R186" s="169" t="str">
        <f t="shared" si="7"/>
        <v/>
      </c>
      <c r="S186" s="149"/>
      <c r="T186" s="177" t="str">
        <f>IF(AND(S186&lt;&gt;"",ISNUMBER(S186)),IF(S186&lt;='Bitni podaci'!$B$1,1,0),"")</f>
        <v/>
      </c>
      <c r="U186" s="178" t="str">
        <f t="shared" si="8"/>
        <v/>
      </c>
    </row>
    <row r="187" spans="1:21" ht="21.95" customHeight="1" x14ac:dyDescent="0.2">
      <c r="A187" s="184" t="str">
        <f>IF(B187&lt;&gt;"",ROWS($A$13:A187)-COUNTBLANK($A$13:A186),"")</f>
        <v/>
      </c>
      <c r="B187" s="183"/>
      <c r="C187" s="83"/>
      <c r="D187" s="83"/>
      <c r="E187" s="84"/>
      <c r="F187" s="85"/>
      <c r="G187" s="86"/>
      <c r="H187" s="86"/>
      <c r="I187" s="86"/>
      <c r="J187" s="86"/>
      <c r="K187" s="86"/>
      <c r="L187" s="87"/>
      <c r="M187" s="88"/>
      <c r="N187" s="88"/>
      <c r="O187" s="169" t="str">
        <f t="shared" si="6"/>
        <v/>
      </c>
      <c r="P187" s="170" t="str">
        <f>IF(AND(ISNUMBER(M187),M187&lt;&gt;""),IF(M187&gt;='Bitni podaci'!$B$2,IF(M187&lt;'Bitni podaci'!$C$2,1,2),0),"")</f>
        <v/>
      </c>
      <c r="Q187" s="89"/>
      <c r="R187" s="169" t="str">
        <f t="shared" si="7"/>
        <v/>
      </c>
      <c r="S187" s="149"/>
      <c r="T187" s="177" t="str">
        <f>IF(AND(S187&lt;&gt;"",ISNUMBER(S187)),IF(S187&lt;='Bitni podaci'!$B$1,1,0),"")</f>
        <v/>
      </c>
      <c r="U187" s="178" t="str">
        <f t="shared" si="8"/>
        <v/>
      </c>
    </row>
    <row r="188" spans="1:21" ht="21.95" customHeight="1" x14ac:dyDescent="0.2">
      <c r="A188" s="184" t="str">
        <f>IF(B188&lt;&gt;"",ROWS($A$13:A188)-COUNTBLANK($A$13:A187),"")</f>
        <v/>
      </c>
      <c r="B188" s="183"/>
      <c r="C188" s="83"/>
      <c r="D188" s="83"/>
      <c r="E188" s="84"/>
      <c r="F188" s="85"/>
      <c r="G188" s="86"/>
      <c r="H188" s="86"/>
      <c r="I188" s="86"/>
      <c r="J188" s="86"/>
      <c r="K188" s="86"/>
      <c r="L188" s="87"/>
      <c r="M188" s="88"/>
      <c r="N188" s="88"/>
      <c r="O188" s="169" t="str">
        <f t="shared" si="6"/>
        <v/>
      </c>
      <c r="P188" s="170" t="str">
        <f>IF(AND(ISNUMBER(M188),M188&lt;&gt;""),IF(M188&gt;='Bitni podaci'!$B$2,IF(M188&lt;'Bitni podaci'!$C$2,1,2),0),"")</f>
        <v/>
      </c>
      <c r="Q188" s="89"/>
      <c r="R188" s="169" t="str">
        <f t="shared" si="7"/>
        <v/>
      </c>
      <c r="S188" s="149"/>
      <c r="T188" s="177" t="str">
        <f>IF(AND(S188&lt;&gt;"",ISNUMBER(S188)),IF(S188&lt;='Bitni podaci'!$B$1,1,0),"")</f>
        <v/>
      </c>
      <c r="U188" s="178" t="str">
        <f t="shared" si="8"/>
        <v/>
      </c>
    </row>
    <row r="189" spans="1:21" ht="21.95" customHeight="1" x14ac:dyDescent="0.2">
      <c r="A189" s="184" t="str">
        <f>IF(B189&lt;&gt;"",ROWS($A$13:A189)-COUNTBLANK($A$13:A188),"")</f>
        <v/>
      </c>
      <c r="B189" s="183"/>
      <c r="C189" s="83"/>
      <c r="D189" s="83"/>
      <c r="E189" s="84"/>
      <c r="F189" s="85"/>
      <c r="G189" s="86"/>
      <c r="H189" s="86"/>
      <c r="I189" s="86"/>
      <c r="J189" s="86"/>
      <c r="K189" s="86"/>
      <c r="L189" s="87"/>
      <c r="M189" s="88"/>
      <c r="N189" s="88"/>
      <c r="O189" s="169" t="str">
        <f t="shared" si="6"/>
        <v/>
      </c>
      <c r="P189" s="170" t="str">
        <f>IF(AND(ISNUMBER(M189),M189&lt;&gt;""),IF(M189&gt;='Bitni podaci'!$B$2,IF(M189&lt;'Bitni podaci'!$C$2,1,2),0),"")</f>
        <v/>
      </c>
      <c r="Q189" s="89"/>
      <c r="R189" s="169" t="str">
        <f t="shared" si="7"/>
        <v/>
      </c>
      <c r="S189" s="149"/>
      <c r="T189" s="177" t="str">
        <f>IF(AND(S189&lt;&gt;"",ISNUMBER(S189)),IF(S189&lt;='Bitni podaci'!$B$1,1,0),"")</f>
        <v/>
      </c>
      <c r="U189" s="178" t="str">
        <f t="shared" si="8"/>
        <v/>
      </c>
    </row>
    <row r="190" spans="1:21" ht="21.95" customHeight="1" x14ac:dyDescent="0.2">
      <c r="A190" s="184" t="str">
        <f>IF(B190&lt;&gt;"",ROWS($A$13:A190)-COUNTBLANK($A$13:A189),"")</f>
        <v/>
      </c>
      <c r="B190" s="183"/>
      <c r="C190" s="83"/>
      <c r="D190" s="83"/>
      <c r="E190" s="84"/>
      <c r="F190" s="85"/>
      <c r="G190" s="86"/>
      <c r="H190" s="86"/>
      <c r="I190" s="86"/>
      <c r="J190" s="86"/>
      <c r="K190" s="86"/>
      <c r="L190" s="87"/>
      <c r="M190" s="88"/>
      <c r="N190" s="88"/>
      <c r="O190" s="169" t="str">
        <f t="shared" si="6"/>
        <v/>
      </c>
      <c r="P190" s="170" t="str">
        <f>IF(AND(ISNUMBER(M190),M190&lt;&gt;""),IF(M190&gt;='Bitni podaci'!$B$2,IF(M190&lt;'Bitni podaci'!$C$2,1,2),0),"")</f>
        <v/>
      </c>
      <c r="Q190" s="89"/>
      <c r="R190" s="169" t="str">
        <f t="shared" si="7"/>
        <v/>
      </c>
      <c r="S190" s="149"/>
      <c r="T190" s="177" t="str">
        <f>IF(AND(S190&lt;&gt;"",ISNUMBER(S190)),IF(S190&lt;='Bitni podaci'!$B$1,1,0),"")</f>
        <v/>
      </c>
      <c r="U190" s="178" t="str">
        <f t="shared" si="8"/>
        <v/>
      </c>
    </row>
    <row r="191" spans="1:21" ht="21.95" customHeight="1" x14ac:dyDescent="0.2">
      <c r="A191" s="184" t="str">
        <f>IF(B191&lt;&gt;"",ROWS($A$13:A191)-COUNTBLANK($A$13:A190),"")</f>
        <v/>
      </c>
      <c r="B191" s="183"/>
      <c r="C191" s="83"/>
      <c r="D191" s="83"/>
      <c r="E191" s="84"/>
      <c r="F191" s="85"/>
      <c r="G191" s="86"/>
      <c r="H191" s="86"/>
      <c r="I191" s="86"/>
      <c r="J191" s="86"/>
      <c r="K191" s="86"/>
      <c r="L191" s="87"/>
      <c r="M191" s="88"/>
      <c r="N191" s="88"/>
      <c r="O191" s="169" t="str">
        <f t="shared" si="6"/>
        <v/>
      </c>
      <c r="P191" s="170" t="str">
        <f>IF(AND(ISNUMBER(M191),M191&lt;&gt;""),IF(M191&gt;='Bitni podaci'!$B$2,IF(M191&lt;'Bitni podaci'!$C$2,1,2),0),"")</f>
        <v/>
      </c>
      <c r="Q191" s="89"/>
      <c r="R191" s="169" t="str">
        <f t="shared" si="7"/>
        <v/>
      </c>
      <c r="S191" s="149"/>
      <c r="T191" s="177" t="str">
        <f>IF(AND(S191&lt;&gt;"",ISNUMBER(S191)),IF(S191&lt;='Bitni podaci'!$B$1,1,0),"")</f>
        <v/>
      </c>
      <c r="U191" s="178" t="str">
        <f t="shared" si="8"/>
        <v/>
      </c>
    </row>
    <row r="192" spans="1:21" ht="21.95" customHeight="1" x14ac:dyDescent="0.2">
      <c r="A192" s="184" t="str">
        <f>IF(B192&lt;&gt;"",ROWS($A$13:A192)-COUNTBLANK($A$13:A191),"")</f>
        <v/>
      </c>
      <c r="B192" s="183"/>
      <c r="C192" s="83"/>
      <c r="D192" s="83"/>
      <c r="E192" s="84"/>
      <c r="F192" s="85"/>
      <c r="G192" s="86"/>
      <c r="H192" s="86"/>
      <c r="I192" s="86"/>
      <c r="J192" s="86"/>
      <c r="K192" s="86"/>
      <c r="L192" s="87"/>
      <c r="M192" s="88"/>
      <c r="N192" s="88"/>
      <c r="O192" s="169" t="str">
        <f t="shared" si="6"/>
        <v/>
      </c>
      <c r="P192" s="170" t="str">
        <f>IF(AND(ISNUMBER(M192),M192&lt;&gt;""),IF(M192&gt;='Bitni podaci'!$B$2,IF(M192&lt;'Bitni podaci'!$C$2,1,2),0),"")</f>
        <v/>
      </c>
      <c r="Q192" s="89"/>
      <c r="R192" s="169" t="str">
        <f t="shared" si="7"/>
        <v/>
      </c>
      <c r="S192" s="149"/>
      <c r="T192" s="177" t="str">
        <f>IF(AND(S192&lt;&gt;"",ISNUMBER(S192)),IF(S192&lt;='Bitni podaci'!$B$1,1,0),"")</f>
        <v/>
      </c>
      <c r="U192" s="178" t="str">
        <f t="shared" si="8"/>
        <v/>
      </c>
    </row>
    <row r="193" spans="1:21" ht="21.95" customHeight="1" x14ac:dyDescent="0.2">
      <c r="A193" s="184" t="str">
        <f>IF(B193&lt;&gt;"",ROWS($A$13:A193)-COUNTBLANK($A$13:A192),"")</f>
        <v/>
      </c>
      <c r="B193" s="183"/>
      <c r="C193" s="83"/>
      <c r="D193" s="83"/>
      <c r="E193" s="84"/>
      <c r="F193" s="85"/>
      <c r="G193" s="86"/>
      <c r="H193" s="86"/>
      <c r="I193" s="86"/>
      <c r="J193" s="86"/>
      <c r="K193" s="86"/>
      <c r="L193" s="87"/>
      <c r="M193" s="88"/>
      <c r="N193" s="88"/>
      <c r="O193" s="169" t="str">
        <f t="shared" si="6"/>
        <v/>
      </c>
      <c r="P193" s="170" t="str">
        <f>IF(AND(ISNUMBER(M193),M193&lt;&gt;""),IF(M193&gt;='Bitni podaci'!$B$2,IF(M193&lt;'Bitni podaci'!$C$2,1,2),0),"")</f>
        <v/>
      </c>
      <c r="Q193" s="89"/>
      <c r="R193" s="169" t="str">
        <f t="shared" si="7"/>
        <v/>
      </c>
      <c r="S193" s="149"/>
      <c r="T193" s="177" t="str">
        <f>IF(AND(S193&lt;&gt;"",ISNUMBER(S193)),IF(S193&lt;='Bitni podaci'!$B$1,1,0),"")</f>
        <v/>
      </c>
      <c r="U193" s="178" t="str">
        <f t="shared" si="8"/>
        <v/>
      </c>
    </row>
    <row r="194" spans="1:21" ht="21.95" customHeight="1" x14ac:dyDescent="0.2">
      <c r="A194" s="184" t="str">
        <f>IF(B194&lt;&gt;"",ROWS($A$13:A194)-COUNTBLANK($A$13:A193),"")</f>
        <v/>
      </c>
      <c r="B194" s="183"/>
      <c r="C194" s="83"/>
      <c r="D194" s="83"/>
      <c r="E194" s="84"/>
      <c r="F194" s="85"/>
      <c r="G194" s="86"/>
      <c r="H194" s="86"/>
      <c r="I194" s="86"/>
      <c r="J194" s="86"/>
      <c r="K194" s="86"/>
      <c r="L194" s="87"/>
      <c r="M194" s="88"/>
      <c r="N194" s="88"/>
      <c r="O194" s="169" t="str">
        <f t="shared" si="6"/>
        <v/>
      </c>
      <c r="P194" s="170" t="str">
        <f>IF(AND(ISNUMBER(M194),M194&lt;&gt;""),IF(M194&gt;='Bitni podaci'!$B$2,IF(M194&lt;'Bitni podaci'!$C$2,1,2),0),"")</f>
        <v/>
      </c>
      <c r="Q194" s="89"/>
      <c r="R194" s="169" t="str">
        <f t="shared" si="7"/>
        <v/>
      </c>
      <c r="S194" s="149"/>
      <c r="T194" s="177" t="str">
        <f>IF(AND(S194&lt;&gt;"",ISNUMBER(S194)),IF(S194&lt;='Bitni podaci'!$B$1,1,0),"")</f>
        <v/>
      </c>
      <c r="U194" s="178" t="str">
        <f t="shared" si="8"/>
        <v/>
      </c>
    </row>
    <row r="195" spans="1:21" ht="21.95" customHeight="1" x14ac:dyDescent="0.2">
      <c r="A195" s="184" t="str">
        <f>IF(B195&lt;&gt;"",ROWS($A$13:A195)-COUNTBLANK($A$13:A194),"")</f>
        <v/>
      </c>
      <c r="B195" s="183"/>
      <c r="C195" s="83"/>
      <c r="D195" s="83"/>
      <c r="E195" s="84"/>
      <c r="F195" s="85"/>
      <c r="G195" s="86"/>
      <c r="H195" s="86"/>
      <c r="I195" s="86"/>
      <c r="J195" s="86"/>
      <c r="K195" s="86"/>
      <c r="L195" s="87"/>
      <c r="M195" s="88"/>
      <c r="N195" s="88"/>
      <c r="O195" s="169" t="str">
        <f t="shared" si="6"/>
        <v/>
      </c>
      <c r="P195" s="170" t="str">
        <f>IF(AND(ISNUMBER(M195),M195&lt;&gt;""),IF(M195&gt;='Bitni podaci'!$B$2,IF(M195&lt;'Bitni podaci'!$C$2,1,2),0),"")</f>
        <v/>
      </c>
      <c r="Q195" s="89"/>
      <c r="R195" s="169" t="str">
        <f t="shared" si="7"/>
        <v/>
      </c>
      <c r="S195" s="149"/>
      <c r="T195" s="177" t="str">
        <f>IF(AND(S195&lt;&gt;"",ISNUMBER(S195)),IF(S195&lt;='Bitni podaci'!$B$1,1,0),"")</f>
        <v/>
      </c>
      <c r="U195" s="178" t="str">
        <f t="shared" si="8"/>
        <v/>
      </c>
    </row>
    <row r="196" spans="1:21" ht="21.95" customHeight="1" x14ac:dyDescent="0.2">
      <c r="A196" s="184" t="str">
        <f>IF(B196&lt;&gt;"",ROWS($A$13:A196)-COUNTBLANK($A$13:A195),"")</f>
        <v/>
      </c>
      <c r="B196" s="183"/>
      <c r="C196" s="83"/>
      <c r="D196" s="83"/>
      <c r="E196" s="84"/>
      <c r="F196" s="85"/>
      <c r="G196" s="86"/>
      <c r="H196" s="86"/>
      <c r="I196" s="86"/>
      <c r="J196" s="86"/>
      <c r="K196" s="86"/>
      <c r="L196" s="87"/>
      <c r="M196" s="88"/>
      <c r="N196" s="88"/>
      <c r="O196" s="169" t="str">
        <f t="shared" si="6"/>
        <v/>
      </c>
      <c r="P196" s="170" t="str">
        <f>IF(AND(ISNUMBER(M196),M196&lt;&gt;""),IF(M196&gt;='Bitni podaci'!$B$2,IF(M196&lt;'Bitni podaci'!$C$2,1,2),0),"")</f>
        <v/>
      </c>
      <c r="Q196" s="89"/>
      <c r="R196" s="169" t="str">
        <f t="shared" si="7"/>
        <v/>
      </c>
      <c r="S196" s="149"/>
      <c r="T196" s="177" t="str">
        <f>IF(AND(S196&lt;&gt;"",ISNUMBER(S196)),IF(S196&lt;='Bitni podaci'!$B$1,1,0),"")</f>
        <v/>
      </c>
      <c r="U196" s="178" t="str">
        <f t="shared" si="8"/>
        <v/>
      </c>
    </row>
    <row r="197" spans="1:21" ht="21.95" customHeight="1" x14ac:dyDescent="0.2">
      <c r="A197" s="184" t="str">
        <f>IF(B197&lt;&gt;"",ROWS($A$13:A197)-COUNTBLANK($A$13:A196),"")</f>
        <v/>
      </c>
      <c r="B197" s="183"/>
      <c r="C197" s="83"/>
      <c r="D197" s="83"/>
      <c r="E197" s="84"/>
      <c r="F197" s="85"/>
      <c r="G197" s="86"/>
      <c r="H197" s="86"/>
      <c r="I197" s="86"/>
      <c r="J197" s="86"/>
      <c r="K197" s="86"/>
      <c r="L197" s="87"/>
      <c r="M197" s="88"/>
      <c r="N197" s="88"/>
      <c r="O197" s="169" t="str">
        <f t="shared" si="6"/>
        <v/>
      </c>
      <c r="P197" s="170" t="str">
        <f>IF(AND(ISNUMBER(M197),M197&lt;&gt;""),IF(M197&gt;='Bitni podaci'!$B$2,IF(M197&lt;'Bitni podaci'!$C$2,1,2),0),"")</f>
        <v/>
      </c>
      <c r="Q197" s="89"/>
      <c r="R197" s="169" t="str">
        <f t="shared" si="7"/>
        <v/>
      </c>
      <c r="S197" s="149"/>
      <c r="T197" s="177" t="str">
        <f>IF(AND(S197&lt;&gt;"",ISNUMBER(S197)),IF(S197&lt;='Bitni podaci'!$B$1,1,0),"")</f>
        <v/>
      </c>
      <c r="U197" s="178" t="str">
        <f t="shared" si="8"/>
        <v/>
      </c>
    </row>
    <row r="198" spans="1:21" ht="21.95" customHeight="1" x14ac:dyDescent="0.2">
      <c r="A198" s="184" t="str">
        <f>IF(B198&lt;&gt;"",ROWS($A$13:A198)-COUNTBLANK($A$13:A197),"")</f>
        <v/>
      </c>
      <c r="B198" s="183"/>
      <c r="C198" s="83"/>
      <c r="D198" s="83"/>
      <c r="E198" s="84"/>
      <c r="F198" s="85"/>
      <c r="G198" s="86"/>
      <c r="H198" s="86"/>
      <c r="I198" s="86"/>
      <c r="J198" s="86"/>
      <c r="K198" s="86"/>
      <c r="L198" s="87"/>
      <c r="M198" s="88"/>
      <c r="N198" s="88"/>
      <c r="O198" s="169" t="str">
        <f t="shared" si="6"/>
        <v/>
      </c>
      <c r="P198" s="170" t="str">
        <f>IF(AND(ISNUMBER(M198),M198&lt;&gt;""),IF(M198&gt;='Bitni podaci'!$B$2,IF(M198&lt;'Bitni podaci'!$C$2,1,2),0),"")</f>
        <v/>
      </c>
      <c r="Q198" s="89"/>
      <c r="R198" s="169" t="str">
        <f t="shared" si="7"/>
        <v/>
      </c>
      <c r="S198" s="149"/>
      <c r="T198" s="177" t="str">
        <f>IF(AND(S198&lt;&gt;"",ISNUMBER(S198)),IF(S198&lt;='Bitni podaci'!$B$1,1,0),"")</f>
        <v/>
      </c>
      <c r="U198" s="178" t="str">
        <f t="shared" si="8"/>
        <v/>
      </c>
    </row>
    <row r="199" spans="1:21" ht="21.95" customHeight="1" x14ac:dyDescent="0.2">
      <c r="A199" s="184" t="str">
        <f>IF(B199&lt;&gt;"",ROWS($A$13:A199)-COUNTBLANK($A$13:A198),"")</f>
        <v/>
      </c>
      <c r="B199" s="183"/>
      <c r="C199" s="83"/>
      <c r="D199" s="83"/>
      <c r="E199" s="84"/>
      <c r="F199" s="85"/>
      <c r="G199" s="86"/>
      <c r="H199" s="86"/>
      <c r="I199" s="86"/>
      <c r="J199" s="86"/>
      <c r="K199" s="86"/>
      <c r="L199" s="87"/>
      <c r="M199" s="88"/>
      <c r="N199" s="88"/>
      <c r="O199" s="169" t="str">
        <f t="shared" si="6"/>
        <v/>
      </c>
      <c r="P199" s="170" t="str">
        <f>IF(AND(ISNUMBER(M199),M199&lt;&gt;""),IF(M199&gt;='Bitni podaci'!$B$2,IF(M199&lt;'Bitni podaci'!$C$2,1,2),0),"")</f>
        <v/>
      </c>
      <c r="Q199" s="89"/>
      <c r="R199" s="169" t="str">
        <f t="shared" si="7"/>
        <v/>
      </c>
      <c r="S199" s="149"/>
      <c r="T199" s="177" t="str">
        <f>IF(AND(S199&lt;&gt;"",ISNUMBER(S199)),IF(S199&lt;='Bitni podaci'!$B$1,1,0),"")</f>
        <v/>
      </c>
      <c r="U199" s="178" t="str">
        <f t="shared" si="8"/>
        <v/>
      </c>
    </row>
    <row r="200" spans="1:21" ht="21.95" customHeight="1" x14ac:dyDescent="0.2">
      <c r="A200" s="184" t="str">
        <f>IF(B200&lt;&gt;"",ROWS($A$13:A200)-COUNTBLANK($A$13:A199),"")</f>
        <v/>
      </c>
      <c r="B200" s="183"/>
      <c r="C200" s="83"/>
      <c r="D200" s="83"/>
      <c r="E200" s="84"/>
      <c r="F200" s="85"/>
      <c r="G200" s="86"/>
      <c r="H200" s="86"/>
      <c r="I200" s="86"/>
      <c r="J200" s="86"/>
      <c r="K200" s="86"/>
      <c r="L200" s="87"/>
      <c r="M200" s="88"/>
      <c r="N200" s="88"/>
      <c r="O200" s="169" t="str">
        <f t="shared" si="6"/>
        <v/>
      </c>
      <c r="P200" s="170" t="str">
        <f>IF(AND(ISNUMBER(M200),M200&lt;&gt;""),IF(M200&gt;='Bitni podaci'!$B$2,IF(M200&lt;'Bitni podaci'!$C$2,1,2),0),"")</f>
        <v/>
      </c>
      <c r="Q200" s="89"/>
      <c r="R200" s="169" t="str">
        <f t="shared" si="7"/>
        <v/>
      </c>
      <c r="S200" s="149"/>
      <c r="T200" s="177" t="str">
        <f>IF(AND(S200&lt;&gt;"",ISNUMBER(S200)),IF(S200&lt;='Bitni podaci'!$B$1,1,0),"")</f>
        <v/>
      </c>
      <c r="U200" s="178" t="str">
        <f t="shared" si="8"/>
        <v/>
      </c>
    </row>
    <row r="201" spans="1:21" ht="21.95" customHeight="1" x14ac:dyDescent="0.2">
      <c r="A201" s="184" t="str">
        <f>IF(B201&lt;&gt;"",ROWS($A$13:A201)-COUNTBLANK($A$13:A200),"")</f>
        <v/>
      </c>
      <c r="B201" s="183"/>
      <c r="C201" s="83"/>
      <c r="D201" s="83"/>
      <c r="E201" s="84"/>
      <c r="F201" s="85"/>
      <c r="G201" s="86"/>
      <c r="H201" s="86"/>
      <c r="I201" s="86"/>
      <c r="J201" s="86"/>
      <c r="K201" s="86"/>
      <c r="L201" s="87"/>
      <c r="M201" s="88"/>
      <c r="N201" s="88"/>
      <c r="O201" s="169" t="str">
        <f t="shared" si="6"/>
        <v/>
      </c>
      <c r="P201" s="170" t="str">
        <f>IF(AND(ISNUMBER(M201),M201&lt;&gt;""),IF(M201&gt;='Bitni podaci'!$B$2,IF(M201&lt;'Bitni podaci'!$C$2,1,2),0),"")</f>
        <v/>
      </c>
      <c r="Q201" s="89"/>
      <c r="R201" s="169" t="str">
        <f t="shared" si="7"/>
        <v/>
      </c>
      <c r="S201" s="149"/>
      <c r="T201" s="177" t="str">
        <f>IF(AND(S201&lt;&gt;"",ISNUMBER(S201)),IF(S201&lt;='Bitni podaci'!$B$1,1,0),"")</f>
        <v/>
      </c>
      <c r="U201" s="178" t="str">
        <f t="shared" si="8"/>
        <v/>
      </c>
    </row>
    <row r="202" spans="1:21" ht="21.95" customHeight="1" x14ac:dyDescent="0.2">
      <c r="A202" s="184" t="str">
        <f>IF(B202&lt;&gt;"",ROWS($A$13:A202)-COUNTBLANK($A$13:A201),"")</f>
        <v/>
      </c>
      <c r="B202" s="183"/>
      <c r="C202" s="83"/>
      <c r="D202" s="83"/>
      <c r="E202" s="84"/>
      <c r="F202" s="85"/>
      <c r="G202" s="86"/>
      <c r="H202" s="86"/>
      <c r="I202" s="86"/>
      <c r="J202" s="86"/>
      <c r="K202" s="86"/>
      <c r="L202" s="87"/>
      <c r="M202" s="88"/>
      <c r="N202" s="88"/>
      <c r="O202" s="169" t="str">
        <f t="shared" si="6"/>
        <v/>
      </c>
      <c r="P202" s="170" t="str">
        <f>IF(AND(ISNUMBER(M202),M202&lt;&gt;""),IF(M202&gt;='Bitni podaci'!$B$2,IF(M202&lt;'Bitni podaci'!$C$2,1,2),0),"")</f>
        <v/>
      </c>
      <c r="Q202" s="89"/>
      <c r="R202" s="169" t="str">
        <f t="shared" si="7"/>
        <v/>
      </c>
      <c r="S202" s="149"/>
      <c r="T202" s="177" t="str">
        <f>IF(AND(S202&lt;&gt;"",ISNUMBER(S202)),IF(S202&lt;='Bitni podaci'!$B$1,1,0),"")</f>
        <v/>
      </c>
      <c r="U202" s="178" t="str">
        <f t="shared" si="8"/>
        <v/>
      </c>
    </row>
    <row r="203" spans="1:21" ht="21.95" customHeight="1" x14ac:dyDescent="0.2">
      <c r="A203" s="184" t="str">
        <f>IF(B203&lt;&gt;"",ROWS($A$13:A203)-COUNTBLANK($A$13:A202),"")</f>
        <v/>
      </c>
      <c r="B203" s="183"/>
      <c r="C203" s="83"/>
      <c r="D203" s="83"/>
      <c r="E203" s="84"/>
      <c r="F203" s="85"/>
      <c r="G203" s="86"/>
      <c r="H203" s="86"/>
      <c r="I203" s="86"/>
      <c r="J203" s="86"/>
      <c r="K203" s="86"/>
      <c r="L203" s="87"/>
      <c r="M203" s="88"/>
      <c r="N203" s="88"/>
      <c r="O203" s="169" t="str">
        <f t="shared" si="6"/>
        <v/>
      </c>
      <c r="P203" s="170" t="str">
        <f>IF(AND(ISNUMBER(M203),M203&lt;&gt;""),IF(M203&gt;='Bitni podaci'!$B$2,IF(M203&lt;'Bitni podaci'!$C$2,1,2),0),"")</f>
        <v/>
      </c>
      <c r="Q203" s="89"/>
      <c r="R203" s="169" t="str">
        <f t="shared" si="7"/>
        <v/>
      </c>
      <c r="S203" s="149"/>
      <c r="T203" s="177" t="str">
        <f>IF(AND(S203&lt;&gt;"",ISNUMBER(S203)),IF(S203&lt;='Bitni podaci'!$B$1,1,0),"")</f>
        <v/>
      </c>
      <c r="U203" s="178" t="str">
        <f t="shared" si="8"/>
        <v/>
      </c>
    </row>
    <row r="204" spans="1:21" ht="21.95" customHeight="1" x14ac:dyDescent="0.2">
      <c r="A204" s="184" t="str">
        <f>IF(B204&lt;&gt;"",ROWS($A$13:A204)-COUNTBLANK($A$13:A203),"")</f>
        <v/>
      </c>
      <c r="B204" s="183"/>
      <c r="C204" s="83"/>
      <c r="D204" s="83"/>
      <c r="E204" s="84"/>
      <c r="F204" s="85"/>
      <c r="G204" s="86"/>
      <c r="H204" s="86"/>
      <c r="I204" s="86"/>
      <c r="J204" s="86"/>
      <c r="K204" s="86"/>
      <c r="L204" s="87"/>
      <c r="M204" s="88"/>
      <c r="N204" s="88"/>
      <c r="O204" s="169" t="str">
        <f t="shared" si="6"/>
        <v/>
      </c>
      <c r="P204" s="170" t="str">
        <f>IF(AND(ISNUMBER(M204),M204&lt;&gt;""),IF(M204&gt;='Bitni podaci'!$B$2,IF(M204&lt;'Bitni podaci'!$C$2,1,2),0),"")</f>
        <v/>
      </c>
      <c r="Q204" s="89"/>
      <c r="R204" s="169" t="str">
        <f t="shared" si="7"/>
        <v/>
      </c>
      <c r="S204" s="149"/>
      <c r="T204" s="177" t="str">
        <f>IF(AND(S204&lt;&gt;"",ISNUMBER(S204)),IF(S204&lt;='Bitni podaci'!$B$1,1,0),"")</f>
        <v/>
      </c>
      <c r="U204" s="178" t="str">
        <f t="shared" si="8"/>
        <v/>
      </c>
    </row>
    <row r="205" spans="1:21" ht="21.95" customHeight="1" x14ac:dyDescent="0.2">
      <c r="A205" s="184" t="str">
        <f>IF(B205&lt;&gt;"",ROWS($A$13:A205)-COUNTBLANK($A$13:A204),"")</f>
        <v/>
      </c>
      <c r="B205" s="183"/>
      <c r="C205" s="83"/>
      <c r="D205" s="83"/>
      <c r="E205" s="84"/>
      <c r="F205" s="85"/>
      <c r="G205" s="86"/>
      <c r="H205" s="86"/>
      <c r="I205" s="86"/>
      <c r="J205" s="86"/>
      <c r="K205" s="86"/>
      <c r="L205" s="87"/>
      <c r="M205" s="88"/>
      <c r="N205" s="88"/>
      <c r="O205" s="169" t="str">
        <f t="shared" si="6"/>
        <v/>
      </c>
      <c r="P205" s="170" t="str">
        <f>IF(AND(ISNUMBER(M205),M205&lt;&gt;""),IF(M205&gt;='Bitni podaci'!$B$2,IF(M205&lt;'Bitni podaci'!$C$2,1,2),0),"")</f>
        <v/>
      </c>
      <c r="Q205" s="89"/>
      <c r="R205" s="169" t="str">
        <f t="shared" si="7"/>
        <v/>
      </c>
      <c r="S205" s="149"/>
      <c r="T205" s="177" t="str">
        <f>IF(AND(S205&lt;&gt;"",ISNUMBER(S205)),IF(S205&lt;='Bitni podaci'!$B$1,1,0),"")</f>
        <v/>
      </c>
      <c r="U205" s="178" t="str">
        <f t="shared" si="8"/>
        <v/>
      </c>
    </row>
    <row r="206" spans="1:21" ht="21.95" customHeight="1" x14ac:dyDescent="0.2">
      <c r="A206" s="184" t="str">
        <f>IF(B206&lt;&gt;"",ROWS($A$13:A206)-COUNTBLANK($A$13:A205),"")</f>
        <v/>
      </c>
      <c r="B206" s="183"/>
      <c r="C206" s="83"/>
      <c r="D206" s="83"/>
      <c r="E206" s="84"/>
      <c r="F206" s="85"/>
      <c r="G206" s="86"/>
      <c r="H206" s="86"/>
      <c r="I206" s="86"/>
      <c r="J206" s="86"/>
      <c r="K206" s="86"/>
      <c r="L206" s="87"/>
      <c r="M206" s="88"/>
      <c r="N206" s="88"/>
      <c r="O206" s="169" t="str">
        <f t="shared" ref="O206:O269" si="9">IF(AND(ISNUMBER(M206),M206&lt;&gt;"",ISNUMBER(N206),N206&lt;&gt;""),IF(M206/N206&gt;60,60,M206/N206),"")</f>
        <v/>
      </c>
      <c r="P206" s="170" t="str">
        <f>IF(AND(ISNUMBER(M206),M206&lt;&gt;""),IF(M206&gt;='Bitni podaci'!$B$2,IF(M206&lt;'Bitni podaci'!$C$2,1,2),0),"")</f>
        <v/>
      </c>
      <c r="Q206" s="89"/>
      <c r="R206" s="169" t="str">
        <f t="shared" ref="R206:R269" si="10">IF(AND(ISNUMBER(Q206),Q206&lt;&gt;"",O206&lt;&gt;"",P206&lt;&gt;""),Q206*5+O206*0.8+P206,"")</f>
        <v/>
      </c>
      <c r="S206" s="149"/>
      <c r="T206" s="177" t="str">
        <f>IF(AND(S206&lt;&gt;"",ISNUMBER(S206)),IF(S206&lt;='Bitni podaci'!$B$1,1,0),"")</f>
        <v/>
      </c>
      <c r="U206" s="178" t="str">
        <f t="shared" ref="U206:U269" si="11">IF(AND(ISNUMBER(R206),ISNUMBER(T206)),R206+T206,"")</f>
        <v/>
      </c>
    </row>
    <row r="207" spans="1:21" ht="21.95" customHeight="1" x14ac:dyDescent="0.2">
      <c r="A207" s="184" t="str">
        <f>IF(B207&lt;&gt;"",ROWS($A$13:A207)-COUNTBLANK($A$13:A206),"")</f>
        <v/>
      </c>
      <c r="B207" s="183"/>
      <c r="C207" s="83"/>
      <c r="D207" s="83"/>
      <c r="E207" s="84"/>
      <c r="F207" s="85"/>
      <c r="G207" s="86"/>
      <c r="H207" s="86"/>
      <c r="I207" s="86"/>
      <c r="J207" s="86"/>
      <c r="K207" s="86"/>
      <c r="L207" s="87"/>
      <c r="M207" s="88"/>
      <c r="N207" s="88"/>
      <c r="O207" s="169" t="str">
        <f t="shared" si="9"/>
        <v/>
      </c>
      <c r="P207" s="170" t="str">
        <f>IF(AND(ISNUMBER(M207),M207&lt;&gt;""),IF(M207&gt;='Bitni podaci'!$B$2,IF(M207&lt;'Bitni podaci'!$C$2,1,2),0),"")</f>
        <v/>
      </c>
      <c r="Q207" s="89"/>
      <c r="R207" s="169" t="str">
        <f t="shared" si="10"/>
        <v/>
      </c>
      <c r="S207" s="149"/>
      <c r="T207" s="177" t="str">
        <f>IF(AND(S207&lt;&gt;"",ISNUMBER(S207)),IF(S207&lt;='Bitni podaci'!$B$1,1,0),"")</f>
        <v/>
      </c>
      <c r="U207" s="178" t="str">
        <f t="shared" si="11"/>
        <v/>
      </c>
    </row>
    <row r="208" spans="1:21" ht="21.95" customHeight="1" x14ac:dyDescent="0.2">
      <c r="A208" s="184" t="str">
        <f>IF(B208&lt;&gt;"",ROWS($A$13:A208)-COUNTBLANK($A$13:A207),"")</f>
        <v/>
      </c>
      <c r="B208" s="183"/>
      <c r="C208" s="83"/>
      <c r="D208" s="83"/>
      <c r="E208" s="84"/>
      <c r="F208" s="85"/>
      <c r="G208" s="86"/>
      <c r="H208" s="86"/>
      <c r="I208" s="86"/>
      <c r="J208" s="86"/>
      <c r="K208" s="86"/>
      <c r="L208" s="87"/>
      <c r="M208" s="88"/>
      <c r="N208" s="88"/>
      <c r="O208" s="169" t="str">
        <f t="shared" si="9"/>
        <v/>
      </c>
      <c r="P208" s="170" t="str">
        <f>IF(AND(ISNUMBER(M208),M208&lt;&gt;""),IF(M208&gt;='Bitni podaci'!$B$2,IF(M208&lt;'Bitni podaci'!$C$2,1,2),0),"")</f>
        <v/>
      </c>
      <c r="Q208" s="89"/>
      <c r="R208" s="169" t="str">
        <f t="shared" si="10"/>
        <v/>
      </c>
      <c r="S208" s="149"/>
      <c r="T208" s="177" t="str">
        <f>IF(AND(S208&lt;&gt;"",ISNUMBER(S208)),IF(S208&lt;='Bitni podaci'!$B$1,1,0),"")</f>
        <v/>
      </c>
      <c r="U208" s="178" t="str">
        <f t="shared" si="11"/>
        <v/>
      </c>
    </row>
    <row r="209" spans="1:21" ht="21.95" customHeight="1" x14ac:dyDescent="0.2">
      <c r="A209" s="184" t="str">
        <f>IF(B209&lt;&gt;"",ROWS($A$13:A209)-COUNTBLANK($A$13:A208),"")</f>
        <v/>
      </c>
      <c r="B209" s="183"/>
      <c r="C209" s="83"/>
      <c r="D209" s="83"/>
      <c r="E209" s="84"/>
      <c r="F209" s="85"/>
      <c r="G209" s="86"/>
      <c r="H209" s="86"/>
      <c r="I209" s="86"/>
      <c r="J209" s="86"/>
      <c r="K209" s="86"/>
      <c r="L209" s="87"/>
      <c r="M209" s="88"/>
      <c r="N209" s="88"/>
      <c r="O209" s="169" t="str">
        <f t="shared" si="9"/>
        <v/>
      </c>
      <c r="P209" s="170" t="str">
        <f>IF(AND(ISNUMBER(M209),M209&lt;&gt;""),IF(M209&gt;='Bitni podaci'!$B$2,IF(M209&lt;'Bitni podaci'!$C$2,1,2),0),"")</f>
        <v/>
      </c>
      <c r="Q209" s="89"/>
      <c r="R209" s="169" t="str">
        <f t="shared" si="10"/>
        <v/>
      </c>
      <c r="S209" s="149"/>
      <c r="T209" s="177" t="str">
        <f>IF(AND(S209&lt;&gt;"",ISNUMBER(S209)),IF(S209&lt;='Bitni podaci'!$B$1,1,0),"")</f>
        <v/>
      </c>
      <c r="U209" s="178" t="str">
        <f t="shared" si="11"/>
        <v/>
      </c>
    </row>
    <row r="210" spans="1:21" ht="21.95" customHeight="1" x14ac:dyDescent="0.2">
      <c r="A210" s="184" t="str">
        <f>IF(B210&lt;&gt;"",ROWS($A$13:A210)-COUNTBLANK($A$13:A209),"")</f>
        <v/>
      </c>
      <c r="B210" s="183"/>
      <c r="C210" s="83"/>
      <c r="D210" s="83"/>
      <c r="E210" s="84"/>
      <c r="F210" s="85"/>
      <c r="G210" s="86"/>
      <c r="H210" s="86"/>
      <c r="I210" s="86"/>
      <c r="J210" s="86"/>
      <c r="K210" s="86"/>
      <c r="L210" s="87"/>
      <c r="M210" s="88"/>
      <c r="N210" s="88"/>
      <c r="O210" s="169" t="str">
        <f t="shared" si="9"/>
        <v/>
      </c>
      <c r="P210" s="170" t="str">
        <f>IF(AND(ISNUMBER(M210),M210&lt;&gt;""),IF(M210&gt;='Bitni podaci'!$B$2,IF(M210&lt;'Bitni podaci'!$C$2,1,2),0),"")</f>
        <v/>
      </c>
      <c r="Q210" s="89"/>
      <c r="R210" s="169" t="str">
        <f t="shared" si="10"/>
        <v/>
      </c>
      <c r="S210" s="149"/>
      <c r="T210" s="177" t="str">
        <f>IF(AND(S210&lt;&gt;"",ISNUMBER(S210)),IF(S210&lt;='Bitni podaci'!$B$1,1,0),"")</f>
        <v/>
      </c>
      <c r="U210" s="178" t="str">
        <f t="shared" si="11"/>
        <v/>
      </c>
    </row>
    <row r="211" spans="1:21" ht="21.95" customHeight="1" x14ac:dyDescent="0.2">
      <c r="A211" s="184" t="str">
        <f>IF(B211&lt;&gt;"",ROWS($A$13:A211)-COUNTBLANK($A$13:A210),"")</f>
        <v/>
      </c>
      <c r="B211" s="183"/>
      <c r="C211" s="83"/>
      <c r="D211" s="83"/>
      <c r="E211" s="84"/>
      <c r="F211" s="85"/>
      <c r="G211" s="86"/>
      <c r="H211" s="86"/>
      <c r="I211" s="86"/>
      <c r="J211" s="86"/>
      <c r="K211" s="86"/>
      <c r="L211" s="87"/>
      <c r="M211" s="88"/>
      <c r="N211" s="88"/>
      <c r="O211" s="169" t="str">
        <f t="shared" si="9"/>
        <v/>
      </c>
      <c r="P211" s="170" t="str">
        <f>IF(AND(ISNUMBER(M211),M211&lt;&gt;""),IF(M211&gt;='Bitni podaci'!$B$2,IF(M211&lt;'Bitni podaci'!$C$2,1,2),0),"")</f>
        <v/>
      </c>
      <c r="Q211" s="89"/>
      <c r="R211" s="169" t="str">
        <f t="shared" si="10"/>
        <v/>
      </c>
      <c r="S211" s="149"/>
      <c r="T211" s="177" t="str">
        <f>IF(AND(S211&lt;&gt;"",ISNUMBER(S211)),IF(S211&lt;='Bitni podaci'!$B$1,1,0),"")</f>
        <v/>
      </c>
      <c r="U211" s="178" t="str">
        <f t="shared" si="11"/>
        <v/>
      </c>
    </row>
    <row r="212" spans="1:21" ht="21.95" customHeight="1" x14ac:dyDescent="0.2">
      <c r="A212" s="184" t="str">
        <f>IF(B212&lt;&gt;"",ROWS($A$13:A212)-COUNTBLANK($A$13:A211),"")</f>
        <v/>
      </c>
      <c r="B212" s="183"/>
      <c r="C212" s="83"/>
      <c r="D212" s="83"/>
      <c r="E212" s="84"/>
      <c r="F212" s="85"/>
      <c r="G212" s="86"/>
      <c r="H212" s="86"/>
      <c r="I212" s="86"/>
      <c r="J212" s="86"/>
      <c r="K212" s="86"/>
      <c r="L212" s="87"/>
      <c r="M212" s="88"/>
      <c r="N212" s="88"/>
      <c r="O212" s="169" t="str">
        <f t="shared" si="9"/>
        <v/>
      </c>
      <c r="P212" s="170" t="str">
        <f>IF(AND(ISNUMBER(M212),M212&lt;&gt;""),IF(M212&gt;='Bitni podaci'!$B$2,IF(M212&lt;'Bitni podaci'!$C$2,1,2),0),"")</f>
        <v/>
      </c>
      <c r="Q212" s="89"/>
      <c r="R212" s="169" t="str">
        <f t="shared" si="10"/>
        <v/>
      </c>
      <c r="S212" s="149"/>
      <c r="T212" s="177" t="str">
        <f>IF(AND(S212&lt;&gt;"",ISNUMBER(S212)),IF(S212&lt;='Bitni podaci'!$B$1,1,0),"")</f>
        <v/>
      </c>
      <c r="U212" s="178" t="str">
        <f t="shared" si="11"/>
        <v/>
      </c>
    </row>
    <row r="213" spans="1:21" ht="21.95" customHeight="1" x14ac:dyDescent="0.2">
      <c r="A213" s="184" t="str">
        <f>IF(B213&lt;&gt;"",ROWS($A$13:A213)-COUNTBLANK($A$13:A212),"")</f>
        <v/>
      </c>
      <c r="B213" s="183"/>
      <c r="C213" s="83"/>
      <c r="D213" s="83"/>
      <c r="E213" s="84"/>
      <c r="F213" s="85"/>
      <c r="G213" s="86"/>
      <c r="H213" s="86"/>
      <c r="I213" s="86"/>
      <c r="J213" s="86"/>
      <c r="K213" s="86"/>
      <c r="L213" s="87"/>
      <c r="M213" s="88"/>
      <c r="N213" s="88"/>
      <c r="O213" s="169" t="str">
        <f t="shared" si="9"/>
        <v/>
      </c>
      <c r="P213" s="170" t="str">
        <f>IF(AND(ISNUMBER(M213),M213&lt;&gt;""),IF(M213&gt;='Bitni podaci'!$B$2,IF(M213&lt;'Bitni podaci'!$C$2,1,2),0),"")</f>
        <v/>
      </c>
      <c r="Q213" s="89"/>
      <c r="R213" s="169" t="str">
        <f t="shared" si="10"/>
        <v/>
      </c>
      <c r="S213" s="149"/>
      <c r="T213" s="177" t="str">
        <f>IF(AND(S213&lt;&gt;"",ISNUMBER(S213)),IF(S213&lt;='Bitni podaci'!$B$1,1,0),"")</f>
        <v/>
      </c>
      <c r="U213" s="178" t="str">
        <f t="shared" si="11"/>
        <v/>
      </c>
    </row>
    <row r="214" spans="1:21" ht="21.95" customHeight="1" x14ac:dyDescent="0.2">
      <c r="A214" s="184" t="str">
        <f>IF(B214&lt;&gt;"",ROWS($A$13:A214)-COUNTBLANK($A$13:A213),"")</f>
        <v/>
      </c>
      <c r="B214" s="183"/>
      <c r="C214" s="83"/>
      <c r="D214" s="83"/>
      <c r="E214" s="84"/>
      <c r="F214" s="85"/>
      <c r="G214" s="86"/>
      <c r="H214" s="86"/>
      <c r="I214" s="86"/>
      <c r="J214" s="86"/>
      <c r="K214" s="86"/>
      <c r="L214" s="87"/>
      <c r="M214" s="88"/>
      <c r="N214" s="88"/>
      <c r="O214" s="169" t="str">
        <f t="shared" si="9"/>
        <v/>
      </c>
      <c r="P214" s="170" t="str">
        <f>IF(AND(ISNUMBER(M214),M214&lt;&gt;""),IF(M214&gt;='Bitni podaci'!$B$2,IF(M214&lt;'Bitni podaci'!$C$2,1,2),0),"")</f>
        <v/>
      </c>
      <c r="Q214" s="89"/>
      <c r="R214" s="169" t="str">
        <f t="shared" si="10"/>
        <v/>
      </c>
      <c r="S214" s="149"/>
      <c r="T214" s="177" t="str">
        <f>IF(AND(S214&lt;&gt;"",ISNUMBER(S214)),IF(S214&lt;='Bitni podaci'!$B$1,1,0),"")</f>
        <v/>
      </c>
      <c r="U214" s="178" t="str">
        <f t="shared" si="11"/>
        <v/>
      </c>
    </row>
    <row r="215" spans="1:21" ht="21.95" customHeight="1" x14ac:dyDescent="0.2">
      <c r="A215" s="184" t="str">
        <f>IF(B215&lt;&gt;"",ROWS($A$13:A215)-COUNTBLANK($A$13:A214),"")</f>
        <v/>
      </c>
      <c r="B215" s="183"/>
      <c r="C215" s="83"/>
      <c r="D215" s="83"/>
      <c r="E215" s="84"/>
      <c r="F215" s="85"/>
      <c r="G215" s="86"/>
      <c r="H215" s="86"/>
      <c r="I215" s="86"/>
      <c r="J215" s="86"/>
      <c r="K215" s="86"/>
      <c r="L215" s="87"/>
      <c r="M215" s="88"/>
      <c r="N215" s="88"/>
      <c r="O215" s="169" t="str">
        <f t="shared" si="9"/>
        <v/>
      </c>
      <c r="P215" s="170" t="str">
        <f>IF(AND(ISNUMBER(M215),M215&lt;&gt;""),IF(M215&gt;='Bitni podaci'!$B$2,IF(M215&lt;'Bitni podaci'!$C$2,1,2),0),"")</f>
        <v/>
      </c>
      <c r="Q215" s="89"/>
      <c r="R215" s="169" t="str">
        <f t="shared" si="10"/>
        <v/>
      </c>
      <c r="S215" s="149"/>
      <c r="T215" s="177" t="str">
        <f>IF(AND(S215&lt;&gt;"",ISNUMBER(S215)),IF(S215&lt;='Bitni podaci'!$B$1,1,0),"")</f>
        <v/>
      </c>
      <c r="U215" s="178" t="str">
        <f t="shared" si="11"/>
        <v/>
      </c>
    </row>
    <row r="216" spans="1:21" ht="21.95" customHeight="1" x14ac:dyDescent="0.2">
      <c r="A216" s="184" t="str">
        <f>IF(B216&lt;&gt;"",ROWS($A$13:A216)-COUNTBLANK($A$13:A215),"")</f>
        <v/>
      </c>
      <c r="B216" s="183"/>
      <c r="C216" s="83"/>
      <c r="D216" s="83"/>
      <c r="E216" s="84"/>
      <c r="F216" s="85"/>
      <c r="G216" s="86"/>
      <c r="H216" s="86"/>
      <c r="I216" s="86"/>
      <c r="J216" s="86"/>
      <c r="K216" s="86"/>
      <c r="L216" s="87"/>
      <c r="M216" s="88"/>
      <c r="N216" s="88"/>
      <c r="O216" s="169" t="str">
        <f t="shared" si="9"/>
        <v/>
      </c>
      <c r="P216" s="170" t="str">
        <f>IF(AND(ISNUMBER(M216),M216&lt;&gt;""),IF(M216&gt;='Bitni podaci'!$B$2,IF(M216&lt;'Bitni podaci'!$C$2,1,2),0),"")</f>
        <v/>
      </c>
      <c r="Q216" s="89"/>
      <c r="R216" s="169" t="str">
        <f t="shared" si="10"/>
        <v/>
      </c>
      <c r="S216" s="149"/>
      <c r="T216" s="177" t="str">
        <f>IF(AND(S216&lt;&gt;"",ISNUMBER(S216)),IF(S216&lt;='Bitni podaci'!$B$1,1,0),"")</f>
        <v/>
      </c>
      <c r="U216" s="178" t="str">
        <f t="shared" si="11"/>
        <v/>
      </c>
    </row>
    <row r="217" spans="1:21" ht="21.95" customHeight="1" x14ac:dyDescent="0.2">
      <c r="A217" s="184" t="str">
        <f>IF(B217&lt;&gt;"",ROWS($A$13:A217)-COUNTBLANK($A$13:A216),"")</f>
        <v/>
      </c>
      <c r="B217" s="183"/>
      <c r="C217" s="83"/>
      <c r="D217" s="83"/>
      <c r="E217" s="84"/>
      <c r="F217" s="85"/>
      <c r="G217" s="86"/>
      <c r="H217" s="86"/>
      <c r="I217" s="86"/>
      <c r="J217" s="86"/>
      <c r="K217" s="86"/>
      <c r="L217" s="87"/>
      <c r="M217" s="88"/>
      <c r="N217" s="88"/>
      <c r="O217" s="169" t="str">
        <f t="shared" si="9"/>
        <v/>
      </c>
      <c r="P217" s="170" t="str">
        <f>IF(AND(ISNUMBER(M217),M217&lt;&gt;""),IF(M217&gt;='Bitni podaci'!$B$2,IF(M217&lt;'Bitni podaci'!$C$2,1,2),0),"")</f>
        <v/>
      </c>
      <c r="Q217" s="89"/>
      <c r="R217" s="169" t="str">
        <f t="shared" si="10"/>
        <v/>
      </c>
      <c r="S217" s="149"/>
      <c r="T217" s="177" t="str">
        <f>IF(AND(S217&lt;&gt;"",ISNUMBER(S217)),IF(S217&lt;='Bitni podaci'!$B$1,1,0),"")</f>
        <v/>
      </c>
      <c r="U217" s="178" t="str">
        <f t="shared" si="11"/>
        <v/>
      </c>
    </row>
    <row r="218" spans="1:21" ht="21.95" customHeight="1" x14ac:dyDescent="0.2">
      <c r="A218" s="184" t="str">
        <f>IF(B218&lt;&gt;"",ROWS($A$13:A218)-COUNTBLANK($A$13:A217),"")</f>
        <v/>
      </c>
      <c r="B218" s="183"/>
      <c r="C218" s="83"/>
      <c r="D218" s="83"/>
      <c r="E218" s="84"/>
      <c r="F218" s="85"/>
      <c r="G218" s="86"/>
      <c r="H218" s="86"/>
      <c r="I218" s="86"/>
      <c r="J218" s="86"/>
      <c r="K218" s="86"/>
      <c r="L218" s="87"/>
      <c r="M218" s="88"/>
      <c r="N218" s="88"/>
      <c r="O218" s="169" t="str">
        <f t="shared" si="9"/>
        <v/>
      </c>
      <c r="P218" s="170" t="str">
        <f>IF(AND(ISNUMBER(M218),M218&lt;&gt;""),IF(M218&gt;='Bitni podaci'!$B$2,IF(M218&lt;'Bitni podaci'!$C$2,1,2),0),"")</f>
        <v/>
      </c>
      <c r="Q218" s="89"/>
      <c r="R218" s="169" t="str">
        <f t="shared" si="10"/>
        <v/>
      </c>
      <c r="S218" s="149"/>
      <c r="T218" s="177" t="str">
        <f>IF(AND(S218&lt;&gt;"",ISNUMBER(S218)),IF(S218&lt;='Bitni podaci'!$B$1,1,0),"")</f>
        <v/>
      </c>
      <c r="U218" s="178" t="str">
        <f t="shared" si="11"/>
        <v/>
      </c>
    </row>
    <row r="219" spans="1:21" ht="21.95" customHeight="1" x14ac:dyDescent="0.2">
      <c r="A219" s="184" t="str">
        <f>IF(B219&lt;&gt;"",ROWS($A$13:A219)-COUNTBLANK($A$13:A218),"")</f>
        <v/>
      </c>
      <c r="B219" s="183"/>
      <c r="C219" s="83"/>
      <c r="D219" s="83"/>
      <c r="E219" s="84"/>
      <c r="F219" s="85"/>
      <c r="G219" s="86"/>
      <c r="H219" s="86"/>
      <c r="I219" s="86"/>
      <c r="J219" s="86"/>
      <c r="K219" s="86"/>
      <c r="L219" s="87"/>
      <c r="M219" s="88"/>
      <c r="N219" s="88"/>
      <c r="O219" s="169" t="str">
        <f t="shared" si="9"/>
        <v/>
      </c>
      <c r="P219" s="170" t="str">
        <f>IF(AND(ISNUMBER(M219),M219&lt;&gt;""),IF(M219&gt;='Bitni podaci'!$B$2,IF(M219&lt;'Bitni podaci'!$C$2,1,2),0),"")</f>
        <v/>
      </c>
      <c r="Q219" s="89"/>
      <c r="R219" s="169" t="str">
        <f t="shared" si="10"/>
        <v/>
      </c>
      <c r="S219" s="149"/>
      <c r="T219" s="177" t="str">
        <f>IF(AND(S219&lt;&gt;"",ISNUMBER(S219)),IF(S219&lt;='Bitni podaci'!$B$1,1,0),"")</f>
        <v/>
      </c>
      <c r="U219" s="178" t="str">
        <f t="shared" si="11"/>
        <v/>
      </c>
    </row>
    <row r="220" spans="1:21" ht="21.95" customHeight="1" x14ac:dyDescent="0.2">
      <c r="A220" s="184" t="str">
        <f>IF(B220&lt;&gt;"",ROWS($A$13:A220)-COUNTBLANK($A$13:A219),"")</f>
        <v/>
      </c>
      <c r="B220" s="183"/>
      <c r="C220" s="83"/>
      <c r="D220" s="83"/>
      <c r="E220" s="84"/>
      <c r="F220" s="85"/>
      <c r="G220" s="86"/>
      <c r="H220" s="86"/>
      <c r="I220" s="86"/>
      <c r="J220" s="86"/>
      <c r="K220" s="86"/>
      <c r="L220" s="87"/>
      <c r="M220" s="88"/>
      <c r="N220" s="88"/>
      <c r="O220" s="169" t="str">
        <f t="shared" si="9"/>
        <v/>
      </c>
      <c r="P220" s="170" t="str">
        <f>IF(AND(ISNUMBER(M220),M220&lt;&gt;""),IF(M220&gt;='Bitni podaci'!$B$2,IF(M220&lt;'Bitni podaci'!$C$2,1,2),0),"")</f>
        <v/>
      </c>
      <c r="Q220" s="89"/>
      <c r="R220" s="169" t="str">
        <f t="shared" si="10"/>
        <v/>
      </c>
      <c r="S220" s="149"/>
      <c r="T220" s="177" t="str">
        <f>IF(AND(S220&lt;&gt;"",ISNUMBER(S220)),IF(S220&lt;='Bitni podaci'!$B$1,1,0),"")</f>
        <v/>
      </c>
      <c r="U220" s="178" t="str">
        <f t="shared" si="11"/>
        <v/>
      </c>
    </row>
    <row r="221" spans="1:21" ht="21.95" customHeight="1" x14ac:dyDescent="0.2">
      <c r="A221" s="184" t="str">
        <f>IF(B221&lt;&gt;"",ROWS($A$13:A221)-COUNTBLANK($A$13:A220),"")</f>
        <v/>
      </c>
      <c r="B221" s="183"/>
      <c r="C221" s="83"/>
      <c r="D221" s="83"/>
      <c r="E221" s="84"/>
      <c r="F221" s="85"/>
      <c r="G221" s="86"/>
      <c r="H221" s="86"/>
      <c r="I221" s="86"/>
      <c r="J221" s="86"/>
      <c r="K221" s="86"/>
      <c r="L221" s="87"/>
      <c r="M221" s="88"/>
      <c r="N221" s="88"/>
      <c r="O221" s="169" t="str">
        <f t="shared" si="9"/>
        <v/>
      </c>
      <c r="P221" s="170" t="str">
        <f>IF(AND(ISNUMBER(M221),M221&lt;&gt;""),IF(M221&gt;='Bitni podaci'!$B$2,IF(M221&lt;'Bitni podaci'!$C$2,1,2),0),"")</f>
        <v/>
      </c>
      <c r="Q221" s="89"/>
      <c r="R221" s="169" t="str">
        <f t="shared" si="10"/>
        <v/>
      </c>
      <c r="S221" s="149"/>
      <c r="T221" s="177" t="str">
        <f>IF(AND(S221&lt;&gt;"",ISNUMBER(S221)),IF(S221&lt;='Bitni podaci'!$B$1,1,0),"")</f>
        <v/>
      </c>
      <c r="U221" s="178" t="str">
        <f t="shared" si="11"/>
        <v/>
      </c>
    </row>
    <row r="222" spans="1:21" ht="21.95" customHeight="1" x14ac:dyDescent="0.2">
      <c r="A222" s="184" t="str">
        <f>IF(B222&lt;&gt;"",ROWS($A$13:A222)-COUNTBLANK($A$13:A221),"")</f>
        <v/>
      </c>
      <c r="B222" s="183"/>
      <c r="C222" s="83"/>
      <c r="D222" s="83"/>
      <c r="E222" s="84"/>
      <c r="F222" s="85"/>
      <c r="G222" s="86"/>
      <c r="H222" s="86"/>
      <c r="I222" s="86"/>
      <c r="J222" s="86"/>
      <c r="K222" s="86"/>
      <c r="L222" s="87"/>
      <c r="M222" s="88"/>
      <c r="N222" s="88"/>
      <c r="O222" s="169" t="str">
        <f t="shared" si="9"/>
        <v/>
      </c>
      <c r="P222" s="170" t="str">
        <f>IF(AND(ISNUMBER(M222),M222&lt;&gt;""),IF(M222&gt;='Bitni podaci'!$B$2,IF(M222&lt;'Bitni podaci'!$C$2,1,2),0),"")</f>
        <v/>
      </c>
      <c r="Q222" s="89"/>
      <c r="R222" s="169" t="str">
        <f t="shared" si="10"/>
        <v/>
      </c>
      <c r="S222" s="149"/>
      <c r="T222" s="177" t="str">
        <f>IF(AND(S222&lt;&gt;"",ISNUMBER(S222)),IF(S222&lt;='Bitni podaci'!$B$1,1,0),"")</f>
        <v/>
      </c>
      <c r="U222" s="178" t="str">
        <f t="shared" si="11"/>
        <v/>
      </c>
    </row>
    <row r="223" spans="1:21" ht="21.95" customHeight="1" x14ac:dyDescent="0.2">
      <c r="A223" s="184" t="str">
        <f>IF(B223&lt;&gt;"",ROWS($A$13:A223)-COUNTBLANK($A$13:A222),"")</f>
        <v/>
      </c>
      <c r="B223" s="183"/>
      <c r="C223" s="83"/>
      <c r="D223" s="83"/>
      <c r="E223" s="84"/>
      <c r="F223" s="85"/>
      <c r="G223" s="86"/>
      <c r="H223" s="86"/>
      <c r="I223" s="86"/>
      <c r="J223" s="86"/>
      <c r="K223" s="86"/>
      <c r="L223" s="87"/>
      <c r="M223" s="88"/>
      <c r="N223" s="88"/>
      <c r="O223" s="169" t="str">
        <f t="shared" si="9"/>
        <v/>
      </c>
      <c r="P223" s="170" t="str">
        <f>IF(AND(ISNUMBER(M223),M223&lt;&gt;""),IF(M223&gt;='Bitni podaci'!$B$2,IF(M223&lt;'Bitni podaci'!$C$2,1,2),0),"")</f>
        <v/>
      </c>
      <c r="Q223" s="89"/>
      <c r="R223" s="169" t="str">
        <f t="shared" si="10"/>
        <v/>
      </c>
      <c r="S223" s="149"/>
      <c r="T223" s="177" t="str">
        <f>IF(AND(S223&lt;&gt;"",ISNUMBER(S223)),IF(S223&lt;='Bitni podaci'!$B$1,1,0),"")</f>
        <v/>
      </c>
      <c r="U223" s="178" t="str">
        <f t="shared" si="11"/>
        <v/>
      </c>
    </row>
    <row r="224" spans="1:21" ht="21.95" customHeight="1" x14ac:dyDescent="0.2">
      <c r="A224" s="184" t="str">
        <f>IF(B224&lt;&gt;"",ROWS($A$13:A224)-COUNTBLANK($A$13:A223),"")</f>
        <v/>
      </c>
      <c r="B224" s="183"/>
      <c r="C224" s="83"/>
      <c r="D224" s="83"/>
      <c r="E224" s="84"/>
      <c r="F224" s="85"/>
      <c r="G224" s="86"/>
      <c r="H224" s="86"/>
      <c r="I224" s="86"/>
      <c r="J224" s="86"/>
      <c r="K224" s="86"/>
      <c r="L224" s="87"/>
      <c r="M224" s="88"/>
      <c r="N224" s="88"/>
      <c r="O224" s="169" t="str">
        <f t="shared" si="9"/>
        <v/>
      </c>
      <c r="P224" s="170" t="str">
        <f>IF(AND(ISNUMBER(M224),M224&lt;&gt;""),IF(M224&gt;='Bitni podaci'!$B$2,IF(M224&lt;'Bitni podaci'!$C$2,1,2),0),"")</f>
        <v/>
      </c>
      <c r="Q224" s="89"/>
      <c r="R224" s="169" t="str">
        <f t="shared" si="10"/>
        <v/>
      </c>
      <c r="S224" s="149"/>
      <c r="T224" s="177" t="str">
        <f>IF(AND(S224&lt;&gt;"",ISNUMBER(S224)),IF(S224&lt;='Bitni podaci'!$B$1,1,0),"")</f>
        <v/>
      </c>
      <c r="U224" s="178" t="str">
        <f t="shared" si="11"/>
        <v/>
      </c>
    </row>
    <row r="225" spans="1:21" ht="21.95" customHeight="1" x14ac:dyDescent="0.2">
      <c r="A225" s="184" t="str">
        <f>IF(B225&lt;&gt;"",ROWS($A$13:A225)-COUNTBLANK($A$13:A224),"")</f>
        <v/>
      </c>
      <c r="B225" s="183"/>
      <c r="C225" s="83"/>
      <c r="D225" s="83"/>
      <c r="E225" s="84"/>
      <c r="F225" s="85"/>
      <c r="G225" s="86"/>
      <c r="H225" s="86"/>
      <c r="I225" s="86"/>
      <c r="J225" s="86"/>
      <c r="K225" s="86"/>
      <c r="L225" s="87"/>
      <c r="M225" s="88"/>
      <c r="N225" s="88"/>
      <c r="O225" s="169" t="str">
        <f t="shared" si="9"/>
        <v/>
      </c>
      <c r="P225" s="170" t="str">
        <f>IF(AND(ISNUMBER(M225),M225&lt;&gt;""),IF(M225&gt;='Bitni podaci'!$B$2,IF(M225&lt;'Bitni podaci'!$C$2,1,2),0),"")</f>
        <v/>
      </c>
      <c r="Q225" s="89"/>
      <c r="R225" s="169" t="str">
        <f t="shared" si="10"/>
        <v/>
      </c>
      <c r="S225" s="149"/>
      <c r="T225" s="177" t="str">
        <f>IF(AND(S225&lt;&gt;"",ISNUMBER(S225)),IF(S225&lt;='Bitni podaci'!$B$1,1,0),"")</f>
        <v/>
      </c>
      <c r="U225" s="178" t="str">
        <f t="shared" si="11"/>
        <v/>
      </c>
    </row>
    <row r="226" spans="1:21" ht="21.95" customHeight="1" x14ac:dyDescent="0.2">
      <c r="A226" s="184" t="str">
        <f>IF(B226&lt;&gt;"",ROWS($A$13:A226)-COUNTBLANK($A$13:A225),"")</f>
        <v/>
      </c>
      <c r="B226" s="183"/>
      <c r="C226" s="83"/>
      <c r="D226" s="83"/>
      <c r="E226" s="84"/>
      <c r="F226" s="85"/>
      <c r="G226" s="86"/>
      <c r="H226" s="86"/>
      <c r="I226" s="86"/>
      <c r="J226" s="86"/>
      <c r="K226" s="86"/>
      <c r="L226" s="87"/>
      <c r="M226" s="88"/>
      <c r="N226" s="88"/>
      <c r="O226" s="169" t="str">
        <f t="shared" si="9"/>
        <v/>
      </c>
      <c r="P226" s="170" t="str">
        <f>IF(AND(ISNUMBER(M226),M226&lt;&gt;""),IF(M226&gt;='Bitni podaci'!$B$2,IF(M226&lt;'Bitni podaci'!$C$2,1,2),0),"")</f>
        <v/>
      </c>
      <c r="Q226" s="89"/>
      <c r="R226" s="169" t="str">
        <f t="shared" si="10"/>
        <v/>
      </c>
      <c r="S226" s="149"/>
      <c r="T226" s="177" t="str">
        <f>IF(AND(S226&lt;&gt;"",ISNUMBER(S226)),IF(S226&lt;='Bitni podaci'!$B$1,1,0),"")</f>
        <v/>
      </c>
      <c r="U226" s="178" t="str">
        <f t="shared" si="11"/>
        <v/>
      </c>
    </row>
    <row r="227" spans="1:21" ht="21.95" customHeight="1" x14ac:dyDescent="0.2">
      <c r="A227" s="184" t="str">
        <f>IF(B227&lt;&gt;"",ROWS($A$13:A227)-COUNTBLANK($A$13:A226),"")</f>
        <v/>
      </c>
      <c r="B227" s="183"/>
      <c r="C227" s="83"/>
      <c r="D227" s="83"/>
      <c r="E227" s="84"/>
      <c r="F227" s="85"/>
      <c r="G227" s="86"/>
      <c r="H227" s="86"/>
      <c r="I227" s="86"/>
      <c r="J227" s="86"/>
      <c r="K227" s="86"/>
      <c r="L227" s="87"/>
      <c r="M227" s="88"/>
      <c r="N227" s="88"/>
      <c r="O227" s="169" t="str">
        <f t="shared" si="9"/>
        <v/>
      </c>
      <c r="P227" s="170" t="str">
        <f>IF(AND(ISNUMBER(M227),M227&lt;&gt;""),IF(M227&gt;='Bitni podaci'!$B$2,IF(M227&lt;'Bitni podaci'!$C$2,1,2),0),"")</f>
        <v/>
      </c>
      <c r="Q227" s="89"/>
      <c r="R227" s="169" t="str">
        <f t="shared" si="10"/>
        <v/>
      </c>
      <c r="S227" s="149"/>
      <c r="T227" s="177" t="str">
        <f>IF(AND(S227&lt;&gt;"",ISNUMBER(S227)),IF(S227&lt;='Bitni podaci'!$B$1,1,0),"")</f>
        <v/>
      </c>
      <c r="U227" s="178" t="str">
        <f t="shared" si="11"/>
        <v/>
      </c>
    </row>
    <row r="228" spans="1:21" ht="21.95" customHeight="1" x14ac:dyDescent="0.2">
      <c r="A228" s="184" t="str">
        <f>IF(B228&lt;&gt;"",ROWS($A$13:A228)-COUNTBLANK($A$13:A227),"")</f>
        <v/>
      </c>
      <c r="B228" s="183"/>
      <c r="C228" s="83"/>
      <c r="D228" s="83"/>
      <c r="E228" s="84"/>
      <c r="F228" s="85"/>
      <c r="G228" s="86"/>
      <c r="H228" s="86"/>
      <c r="I228" s="86"/>
      <c r="J228" s="86"/>
      <c r="K228" s="86"/>
      <c r="L228" s="87"/>
      <c r="M228" s="88"/>
      <c r="N228" s="88"/>
      <c r="O228" s="169" t="str">
        <f t="shared" si="9"/>
        <v/>
      </c>
      <c r="P228" s="170" t="str">
        <f>IF(AND(ISNUMBER(M228),M228&lt;&gt;""),IF(M228&gt;='Bitni podaci'!$B$2,IF(M228&lt;'Bitni podaci'!$C$2,1,2),0),"")</f>
        <v/>
      </c>
      <c r="Q228" s="89"/>
      <c r="R228" s="169" t="str">
        <f t="shared" si="10"/>
        <v/>
      </c>
      <c r="S228" s="149"/>
      <c r="T228" s="177" t="str">
        <f>IF(AND(S228&lt;&gt;"",ISNUMBER(S228)),IF(S228&lt;='Bitni podaci'!$B$1,1,0),"")</f>
        <v/>
      </c>
      <c r="U228" s="178" t="str">
        <f t="shared" si="11"/>
        <v/>
      </c>
    </row>
    <row r="229" spans="1:21" ht="21.95" customHeight="1" x14ac:dyDescent="0.2">
      <c r="A229" s="184" t="str">
        <f>IF(B229&lt;&gt;"",ROWS($A$13:A229)-COUNTBLANK($A$13:A228),"")</f>
        <v/>
      </c>
      <c r="B229" s="183"/>
      <c r="C229" s="83"/>
      <c r="D229" s="83"/>
      <c r="E229" s="84"/>
      <c r="F229" s="85"/>
      <c r="G229" s="86"/>
      <c r="H229" s="86"/>
      <c r="I229" s="86"/>
      <c r="J229" s="86"/>
      <c r="K229" s="86"/>
      <c r="L229" s="87"/>
      <c r="M229" s="88"/>
      <c r="N229" s="88"/>
      <c r="O229" s="169" t="str">
        <f t="shared" si="9"/>
        <v/>
      </c>
      <c r="P229" s="170" t="str">
        <f>IF(AND(ISNUMBER(M229),M229&lt;&gt;""),IF(M229&gt;='Bitni podaci'!$B$2,IF(M229&lt;'Bitni podaci'!$C$2,1,2),0),"")</f>
        <v/>
      </c>
      <c r="Q229" s="89"/>
      <c r="R229" s="169" t="str">
        <f t="shared" si="10"/>
        <v/>
      </c>
      <c r="S229" s="149"/>
      <c r="T229" s="177" t="str">
        <f>IF(AND(S229&lt;&gt;"",ISNUMBER(S229)),IF(S229&lt;='Bitni podaci'!$B$1,1,0),"")</f>
        <v/>
      </c>
      <c r="U229" s="178" t="str">
        <f t="shared" si="11"/>
        <v/>
      </c>
    </row>
    <row r="230" spans="1:21" ht="21.95" customHeight="1" x14ac:dyDescent="0.2">
      <c r="A230" s="184" t="str">
        <f>IF(B230&lt;&gt;"",ROWS($A$13:A230)-COUNTBLANK($A$13:A229),"")</f>
        <v/>
      </c>
      <c r="B230" s="183"/>
      <c r="C230" s="83"/>
      <c r="D230" s="83"/>
      <c r="E230" s="84"/>
      <c r="F230" s="85"/>
      <c r="G230" s="86"/>
      <c r="H230" s="86"/>
      <c r="I230" s="86"/>
      <c r="J230" s="86"/>
      <c r="K230" s="86"/>
      <c r="L230" s="87"/>
      <c r="M230" s="88"/>
      <c r="N230" s="88"/>
      <c r="O230" s="169" t="str">
        <f t="shared" si="9"/>
        <v/>
      </c>
      <c r="P230" s="170" t="str">
        <f>IF(AND(ISNUMBER(M230),M230&lt;&gt;""),IF(M230&gt;='Bitni podaci'!$B$2,IF(M230&lt;'Bitni podaci'!$C$2,1,2),0),"")</f>
        <v/>
      </c>
      <c r="Q230" s="89"/>
      <c r="R230" s="169" t="str">
        <f t="shared" si="10"/>
        <v/>
      </c>
      <c r="S230" s="149"/>
      <c r="T230" s="177" t="str">
        <f>IF(AND(S230&lt;&gt;"",ISNUMBER(S230)),IF(S230&lt;='Bitni podaci'!$B$1,1,0),"")</f>
        <v/>
      </c>
      <c r="U230" s="178" t="str">
        <f t="shared" si="11"/>
        <v/>
      </c>
    </row>
    <row r="231" spans="1:21" ht="21.95" customHeight="1" x14ac:dyDescent="0.2">
      <c r="A231" s="184" t="str">
        <f>IF(B231&lt;&gt;"",ROWS($A$13:A231)-COUNTBLANK($A$13:A230),"")</f>
        <v/>
      </c>
      <c r="B231" s="183"/>
      <c r="C231" s="83"/>
      <c r="D231" s="83"/>
      <c r="E231" s="84"/>
      <c r="F231" s="85"/>
      <c r="G231" s="86"/>
      <c r="H231" s="86"/>
      <c r="I231" s="86"/>
      <c r="J231" s="86"/>
      <c r="K231" s="86"/>
      <c r="L231" s="87"/>
      <c r="M231" s="88"/>
      <c r="N231" s="88"/>
      <c r="O231" s="169" t="str">
        <f t="shared" si="9"/>
        <v/>
      </c>
      <c r="P231" s="170" t="str">
        <f>IF(AND(ISNUMBER(M231),M231&lt;&gt;""),IF(M231&gt;='Bitni podaci'!$B$2,IF(M231&lt;'Bitni podaci'!$C$2,1,2),0),"")</f>
        <v/>
      </c>
      <c r="Q231" s="89"/>
      <c r="R231" s="169" t="str">
        <f t="shared" si="10"/>
        <v/>
      </c>
      <c r="S231" s="149"/>
      <c r="T231" s="177" t="str">
        <f>IF(AND(S231&lt;&gt;"",ISNUMBER(S231)),IF(S231&lt;='Bitni podaci'!$B$1,1,0),"")</f>
        <v/>
      </c>
      <c r="U231" s="178" t="str">
        <f t="shared" si="11"/>
        <v/>
      </c>
    </row>
    <row r="232" spans="1:21" ht="21.95" customHeight="1" x14ac:dyDescent="0.2">
      <c r="A232" s="184" t="str">
        <f>IF(B232&lt;&gt;"",ROWS($A$13:A232)-COUNTBLANK($A$13:A231),"")</f>
        <v/>
      </c>
      <c r="B232" s="183"/>
      <c r="C232" s="83"/>
      <c r="D232" s="83"/>
      <c r="E232" s="84"/>
      <c r="F232" s="85"/>
      <c r="G232" s="86"/>
      <c r="H232" s="86"/>
      <c r="I232" s="86"/>
      <c r="J232" s="86"/>
      <c r="K232" s="86"/>
      <c r="L232" s="87"/>
      <c r="M232" s="88"/>
      <c r="N232" s="88"/>
      <c r="O232" s="169" t="str">
        <f t="shared" si="9"/>
        <v/>
      </c>
      <c r="P232" s="170" t="str">
        <f>IF(AND(ISNUMBER(M232),M232&lt;&gt;""),IF(M232&gt;='Bitni podaci'!$B$2,IF(M232&lt;'Bitni podaci'!$C$2,1,2),0),"")</f>
        <v/>
      </c>
      <c r="Q232" s="89"/>
      <c r="R232" s="169" t="str">
        <f t="shared" si="10"/>
        <v/>
      </c>
      <c r="S232" s="149"/>
      <c r="T232" s="177" t="str">
        <f>IF(AND(S232&lt;&gt;"",ISNUMBER(S232)),IF(S232&lt;='Bitni podaci'!$B$1,1,0),"")</f>
        <v/>
      </c>
      <c r="U232" s="178" t="str">
        <f t="shared" si="11"/>
        <v/>
      </c>
    </row>
    <row r="233" spans="1:21" ht="21.95" customHeight="1" x14ac:dyDescent="0.2">
      <c r="A233" s="184" t="str">
        <f>IF(B233&lt;&gt;"",ROWS($A$13:A233)-COUNTBLANK($A$13:A232),"")</f>
        <v/>
      </c>
      <c r="B233" s="183"/>
      <c r="C233" s="83"/>
      <c r="D233" s="83"/>
      <c r="E233" s="84"/>
      <c r="F233" s="85"/>
      <c r="G233" s="86"/>
      <c r="H233" s="86"/>
      <c r="I233" s="86"/>
      <c r="J233" s="86"/>
      <c r="K233" s="86"/>
      <c r="L233" s="87"/>
      <c r="M233" s="88"/>
      <c r="N233" s="88"/>
      <c r="O233" s="169" t="str">
        <f t="shared" si="9"/>
        <v/>
      </c>
      <c r="P233" s="170" t="str">
        <f>IF(AND(ISNUMBER(M233),M233&lt;&gt;""),IF(M233&gt;='Bitni podaci'!$B$2,IF(M233&lt;'Bitni podaci'!$C$2,1,2),0),"")</f>
        <v/>
      </c>
      <c r="Q233" s="89"/>
      <c r="R233" s="169" t="str">
        <f t="shared" si="10"/>
        <v/>
      </c>
      <c r="S233" s="149"/>
      <c r="T233" s="177" t="str">
        <f>IF(AND(S233&lt;&gt;"",ISNUMBER(S233)),IF(S233&lt;='Bitni podaci'!$B$1,1,0),"")</f>
        <v/>
      </c>
      <c r="U233" s="178" t="str">
        <f t="shared" si="11"/>
        <v/>
      </c>
    </row>
    <row r="234" spans="1:21" ht="21.95" customHeight="1" x14ac:dyDescent="0.2">
      <c r="A234" s="184" t="str">
        <f>IF(B234&lt;&gt;"",ROWS($A$13:A234)-COUNTBLANK($A$13:A233),"")</f>
        <v/>
      </c>
      <c r="B234" s="183"/>
      <c r="C234" s="83"/>
      <c r="D234" s="83"/>
      <c r="E234" s="84"/>
      <c r="F234" s="85"/>
      <c r="G234" s="86"/>
      <c r="H234" s="86"/>
      <c r="I234" s="86"/>
      <c r="J234" s="86"/>
      <c r="K234" s="86"/>
      <c r="L234" s="87"/>
      <c r="M234" s="88"/>
      <c r="N234" s="88"/>
      <c r="O234" s="169" t="str">
        <f t="shared" si="9"/>
        <v/>
      </c>
      <c r="P234" s="170" t="str">
        <f>IF(AND(ISNUMBER(M234),M234&lt;&gt;""),IF(M234&gt;='Bitni podaci'!$B$2,IF(M234&lt;'Bitni podaci'!$C$2,1,2),0),"")</f>
        <v/>
      </c>
      <c r="Q234" s="89"/>
      <c r="R234" s="169" t="str">
        <f t="shared" si="10"/>
        <v/>
      </c>
      <c r="S234" s="149"/>
      <c r="T234" s="177" t="str">
        <f>IF(AND(S234&lt;&gt;"",ISNUMBER(S234)),IF(S234&lt;='Bitni podaci'!$B$1,1,0),"")</f>
        <v/>
      </c>
      <c r="U234" s="178" t="str">
        <f t="shared" si="11"/>
        <v/>
      </c>
    </row>
    <row r="235" spans="1:21" ht="21.95" customHeight="1" x14ac:dyDescent="0.2">
      <c r="A235" s="184" t="str">
        <f>IF(B235&lt;&gt;"",ROWS($A$13:A235)-COUNTBLANK($A$13:A234),"")</f>
        <v/>
      </c>
      <c r="B235" s="183"/>
      <c r="C235" s="83"/>
      <c r="D235" s="83"/>
      <c r="E235" s="84"/>
      <c r="F235" s="85"/>
      <c r="G235" s="86"/>
      <c r="H235" s="86"/>
      <c r="I235" s="86"/>
      <c r="J235" s="86"/>
      <c r="K235" s="86"/>
      <c r="L235" s="87"/>
      <c r="M235" s="88"/>
      <c r="N235" s="88"/>
      <c r="O235" s="169" t="str">
        <f t="shared" si="9"/>
        <v/>
      </c>
      <c r="P235" s="170" t="str">
        <f>IF(AND(ISNUMBER(M235),M235&lt;&gt;""),IF(M235&gt;='Bitni podaci'!$B$2,IF(M235&lt;'Bitni podaci'!$C$2,1,2),0),"")</f>
        <v/>
      </c>
      <c r="Q235" s="89"/>
      <c r="R235" s="169" t="str">
        <f t="shared" si="10"/>
        <v/>
      </c>
      <c r="S235" s="149"/>
      <c r="T235" s="177" t="str">
        <f>IF(AND(S235&lt;&gt;"",ISNUMBER(S235)),IF(S235&lt;='Bitni podaci'!$B$1,1,0),"")</f>
        <v/>
      </c>
      <c r="U235" s="178" t="str">
        <f t="shared" si="11"/>
        <v/>
      </c>
    </row>
    <row r="236" spans="1:21" ht="21.95" customHeight="1" x14ac:dyDescent="0.2">
      <c r="A236" s="184" t="str">
        <f>IF(B236&lt;&gt;"",ROWS($A$13:A236)-COUNTBLANK($A$13:A235),"")</f>
        <v/>
      </c>
      <c r="B236" s="183"/>
      <c r="C236" s="83"/>
      <c r="D236" s="83"/>
      <c r="E236" s="84"/>
      <c r="F236" s="85"/>
      <c r="G236" s="86"/>
      <c r="H236" s="86"/>
      <c r="I236" s="86"/>
      <c r="J236" s="86"/>
      <c r="K236" s="86"/>
      <c r="L236" s="87"/>
      <c r="M236" s="88"/>
      <c r="N236" s="88"/>
      <c r="O236" s="169" t="str">
        <f t="shared" si="9"/>
        <v/>
      </c>
      <c r="P236" s="170" t="str">
        <f>IF(AND(ISNUMBER(M236),M236&lt;&gt;""),IF(M236&gt;='Bitni podaci'!$B$2,IF(M236&lt;'Bitni podaci'!$C$2,1,2),0),"")</f>
        <v/>
      </c>
      <c r="Q236" s="89"/>
      <c r="R236" s="169" t="str">
        <f t="shared" si="10"/>
        <v/>
      </c>
      <c r="S236" s="149"/>
      <c r="T236" s="177" t="str">
        <f>IF(AND(S236&lt;&gt;"",ISNUMBER(S236)),IF(S236&lt;='Bitni podaci'!$B$1,1,0),"")</f>
        <v/>
      </c>
      <c r="U236" s="178" t="str">
        <f t="shared" si="11"/>
        <v/>
      </c>
    </row>
    <row r="237" spans="1:21" ht="21.95" customHeight="1" x14ac:dyDescent="0.2">
      <c r="A237" s="184" t="str">
        <f>IF(B237&lt;&gt;"",ROWS($A$13:A237)-COUNTBLANK($A$13:A236),"")</f>
        <v/>
      </c>
      <c r="B237" s="183"/>
      <c r="C237" s="83"/>
      <c r="D237" s="83"/>
      <c r="E237" s="84"/>
      <c r="F237" s="85"/>
      <c r="G237" s="86"/>
      <c r="H237" s="86"/>
      <c r="I237" s="86"/>
      <c r="J237" s="86"/>
      <c r="K237" s="86"/>
      <c r="L237" s="87"/>
      <c r="M237" s="88"/>
      <c r="N237" s="88"/>
      <c r="O237" s="169" t="str">
        <f t="shared" si="9"/>
        <v/>
      </c>
      <c r="P237" s="170" t="str">
        <f>IF(AND(ISNUMBER(M237),M237&lt;&gt;""),IF(M237&gt;='Bitni podaci'!$B$2,IF(M237&lt;'Bitni podaci'!$C$2,1,2),0),"")</f>
        <v/>
      </c>
      <c r="Q237" s="89"/>
      <c r="R237" s="169" t="str">
        <f t="shared" si="10"/>
        <v/>
      </c>
      <c r="S237" s="149"/>
      <c r="T237" s="177" t="str">
        <f>IF(AND(S237&lt;&gt;"",ISNUMBER(S237)),IF(S237&lt;='Bitni podaci'!$B$1,1,0),"")</f>
        <v/>
      </c>
      <c r="U237" s="178" t="str">
        <f t="shared" si="11"/>
        <v/>
      </c>
    </row>
    <row r="238" spans="1:21" ht="21.95" customHeight="1" x14ac:dyDescent="0.2">
      <c r="A238" s="184" t="str">
        <f>IF(B238&lt;&gt;"",ROWS($A$13:A238)-COUNTBLANK($A$13:A237),"")</f>
        <v/>
      </c>
      <c r="B238" s="183"/>
      <c r="C238" s="83"/>
      <c r="D238" s="83"/>
      <c r="E238" s="84"/>
      <c r="F238" s="85"/>
      <c r="G238" s="86"/>
      <c r="H238" s="86"/>
      <c r="I238" s="86"/>
      <c r="J238" s="86"/>
      <c r="K238" s="86"/>
      <c r="L238" s="87"/>
      <c r="M238" s="88"/>
      <c r="N238" s="88"/>
      <c r="O238" s="169" t="str">
        <f t="shared" si="9"/>
        <v/>
      </c>
      <c r="P238" s="170" t="str">
        <f>IF(AND(ISNUMBER(M238),M238&lt;&gt;""),IF(M238&gt;='Bitni podaci'!$B$2,IF(M238&lt;'Bitni podaci'!$C$2,1,2),0),"")</f>
        <v/>
      </c>
      <c r="Q238" s="89"/>
      <c r="R238" s="169" t="str">
        <f t="shared" si="10"/>
        <v/>
      </c>
      <c r="S238" s="149"/>
      <c r="T238" s="177" t="str">
        <f>IF(AND(S238&lt;&gt;"",ISNUMBER(S238)),IF(S238&lt;='Bitni podaci'!$B$1,1,0),"")</f>
        <v/>
      </c>
      <c r="U238" s="178" t="str">
        <f t="shared" si="11"/>
        <v/>
      </c>
    </row>
    <row r="239" spans="1:21" ht="21.95" customHeight="1" x14ac:dyDescent="0.2">
      <c r="A239" s="184" t="str">
        <f>IF(B239&lt;&gt;"",ROWS($A$13:A239)-COUNTBLANK($A$13:A238),"")</f>
        <v/>
      </c>
      <c r="B239" s="183"/>
      <c r="C239" s="83"/>
      <c r="D239" s="83"/>
      <c r="E239" s="84"/>
      <c r="F239" s="85"/>
      <c r="G239" s="86"/>
      <c r="H239" s="86"/>
      <c r="I239" s="86"/>
      <c r="J239" s="86"/>
      <c r="K239" s="86"/>
      <c r="L239" s="87"/>
      <c r="M239" s="88"/>
      <c r="N239" s="88"/>
      <c r="O239" s="169" t="str">
        <f t="shared" si="9"/>
        <v/>
      </c>
      <c r="P239" s="170" t="str">
        <f>IF(AND(ISNUMBER(M239),M239&lt;&gt;""),IF(M239&gt;='Bitni podaci'!$B$2,IF(M239&lt;'Bitni podaci'!$C$2,1,2),0),"")</f>
        <v/>
      </c>
      <c r="Q239" s="89"/>
      <c r="R239" s="169" t="str">
        <f t="shared" si="10"/>
        <v/>
      </c>
      <c r="S239" s="149"/>
      <c r="T239" s="177" t="str">
        <f>IF(AND(S239&lt;&gt;"",ISNUMBER(S239)),IF(S239&lt;='Bitni podaci'!$B$1,1,0),"")</f>
        <v/>
      </c>
      <c r="U239" s="178" t="str">
        <f t="shared" si="11"/>
        <v/>
      </c>
    </row>
    <row r="240" spans="1:21" ht="21.95" customHeight="1" x14ac:dyDescent="0.2">
      <c r="A240" s="184" t="str">
        <f>IF(B240&lt;&gt;"",ROWS($A$13:A240)-COUNTBLANK($A$13:A239),"")</f>
        <v/>
      </c>
      <c r="B240" s="183"/>
      <c r="C240" s="83"/>
      <c r="D240" s="83"/>
      <c r="E240" s="84"/>
      <c r="F240" s="85"/>
      <c r="G240" s="86"/>
      <c r="H240" s="86"/>
      <c r="I240" s="86"/>
      <c r="J240" s="86"/>
      <c r="K240" s="86"/>
      <c r="L240" s="87"/>
      <c r="M240" s="88"/>
      <c r="N240" s="88"/>
      <c r="O240" s="169" t="str">
        <f t="shared" si="9"/>
        <v/>
      </c>
      <c r="P240" s="170" t="str">
        <f>IF(AND(ISNUMBER(M240),M240&lt;&gt;""),IF(M240&gt;='Bitni podaci'!$B$2,IF(M240&lt;'Bitni podaci'!$C$2,1,2),0),"")</f>
        <v/>
      </c>
      <c r="Q240" s="89"/>
      <c r="R240" s="169" t="str">
        <f t="shared" si="10"/>
        <v/>
      </c>
      <c r="S240" s="149"/>
      <c r="T240" s="177" t="str">
        <f>IF(AND(S240&lt;&gt;"",ISNUMBER(S240)),IF(S240&lt;='Bitni podaci'!$B$1,1,0),"")</f>
        <v/>
      </c>
      <c r="U240" s="178" t="str">
        <f t="shared" si="11"/>
        <v/>
      </c>
    </row>
    <row r="241" spans="1:21" ht="21.95" customHeight="1" x14ac:dyDescent="0.2">
      <c r="A241" s="184" t="str">
        <f>IF(B241&lt;&gt;"",ROWS($A$13:A241)-COUNTBLANK($A$13:A240),"")</f>
        <v/>
      </c>
      <c r="B241" s="183"/>
      <c r="C241" s="83"/>
      <c r="D241" s="83"/>
      <c r="E241" s="84"/>
      <c r="F241" s="85"/>
      <c r="G241" s="86"/>
      <c r="H241" s="86"/>
      <c r="I241" s="86"/>
      <c r="J241" s="86"/>
      <c r="K241" s="86"/>
      <c r="L241" s="87"/>
      <c r="M241" s="88"/>
      <c r="N241" s="88"/>
      <c r="O241" s="169" t="str">
        <f t="shared" si="9"/>
        <v/>
      </c>
      <c r="P241" s="170" t="str">
        <f>IF(AND(ISNUMBER(M241),M241&lt;&gt;""),IF(M241&gt;='Bitni podaci'!$B$2,IF(M241&lt;'Bitni podaci'!$C$2,1,2),0),"")</f>
        <v/>
      </c>
      <c r="Q241" s="89"/>
      <c r="R241" s="169" t="str">
        <f t="shared" si="10"/>
        <v/>
      </c>
      <c r="S241" s="149"/>
      <c r="T241" s="177" t="str">
        <f>IF(AND(S241&lt;&gt;"",ISNUMBER(S241)),IF(S241&lt;='Bitni podaci'!$B$1,1,0),"")</f>
        <v/>
      </c>
      <c r="U241" s="178" t="str">
        <f t="shared" si="11"/>
        <v/>
      </c>
    </row>
    <row r="242" spans="1:21" ht="21.95" customHeight="1" x14ac:dyDescent="0.2">
      <c r="A242" s="184" t="str">
        <f>IF(B242&lt;&gt;"",ROWS($A$13:A242)-COUNTBLANK($A$13:A241),"")</f>
        <v/>
      </c>
      <c r="B242" s="183"/>
      <c r="C242" s="83"/>
      <c r="D242" s="83"/>
      <c r="E242" s="84"/>
      <c r="F242" s="85"/>
      <c r="G242" s="86"/>
      <c r="H242" s="86"/>
      <c r="I242" s="86"/>
      <c r="J242" s="86"/>
      <c r="K242" s="86"/>
      <c r="L242" s="87"/>
      <c r="M242" s="88"/>
      <c r="N242" s="88"/>
      <c r="O242" s="169" t="str">
        <f t="shared" si="9"/>
        <v/>
      </c>
      <c r="P242" s="170" t="str">
        <f>IF(AND(ISNUMBER(M242),M242&lt;&gt;""),IF(M242&gt;='Bitni podaci'!$B$2,IF(M242&lt;'Bitni podaci'!$C$2,1,2),0),"")</f>
        <v/>
      </c>
      <c r="Q242" s="89"/>
      <c r="R242" s="169" t="str">
        <f t="shared" si="10"/>
        <v/>
      </c>
      <c r="S242" s="149"/>
      <c r="T242" s="177" t="str">
        <f>IF(AND(S242&lt;&gt;"",ISNUMBER(S242)),IF(S242&lt;='Bitni podaci'!$B$1,1,0),"")</f>
        <v/>
      </c>
      <c r="U242" s="178" t="str">
        <f t="shared" si="11"/>
        <v/>
      </c>
    </row>
    <row r="243" spans="1:21" ht="21.95" customHeight="1" x14ac:dyDescent="0.2">
      <c r="A243" s="184" t="str">
        <f>IF(B243&lt;&gt;"",ROWS($A$13:A243)-COUNTBLANK($A$13:A242),"")</f>
        <v/>
      </c>
      <c r="B243" s="183"/>
      <c r="C243" s="83"/>
      <c r="D243" s="83"/>
      <c r="E243" s="84"/>
      <c r="F243" s="85"/>
      <c r="G243" s="86"/>
      <c r="H243" s="86"/>
      <c r="I243" s="86"/>
      <c r="J243" s="86"/>
      <c r="K243" s="86"/>
      <c r="L243" s="87"/>
      <c r="M243" s="88"/>
      <c r="N243" s="88"/>
      <c r="O243" s="169" t="str">
        <f t="shared" si="9"/>
        <v/>
      </c>
      <c r="P243" s="170" t="str">
        <f>IF(AND(ISNUMBER(M243),M243&lt;&gt;""),IF(M243&gt;='Bitni podaci'!$B$2,IF(M243&lt;'Bitni podaci'!$C$2,1,2),0),"")</f>
        <v/>
      </c>
      <c r="Q243" s="89"/>
      <c r="R243" s="169" t="str">
        <f t="shared" si="10"/>
        <v/>
      </c>
      <c r="S243" s="149"/>
      <c r="T243" s="177" t="str">
        <f>IF(AND(S243&lt;&gt;"",ISNUMBER(S243)),IF(S243&lt;='Bitni podaci'!$B$1,1,0),"")</f>
        <v/>
      </c>
      <c r="U243" s="178" t="str">
        <f t="shared" si="11"/>
        <v/>
      </c>
    </row>
    <row r="244" spans="1:21" ht="21.95" customHeight="1" x14ac:dyDescent="0.2">
      <c r="A244" s="184" t="str">
        <f>IF(B244&lt;&gt;"",ROWS($A$13:A244)-COUNTBLANK($A$13:A243),"")</f>
        <v/>
      </c>
      <c r="B244" s="183"/>
      <c r="C244" s="83"/>
      <c r="D244" s="83"/>
      <c r="E244" s="84"/>
      <c r="F244" s="85"/>
      <c r="G244" s="86"/>
      <c r="H244" s="86"/>
      <c r="I244" s="86"/>
      <c r="J244" s="86"/>
      <c r="K244" s="86"/>
      <c r="L244" s="87"/>
      <c r="M244" s="88"/>
      <c r="N244" s="88"/>
      <c r="O244" s="169" t="str">
        <f t="shared" si="9"/>
        <v/>
      </c>
      <c r="P244" s="170" t="str">
        <f>IF(AND(ISNUMBER(M244),M244&lt;&gt;""),IF(M244&gt;='Bitni podaci'!$B$2,IF(M244&lt;'Bitni podaci'!$C$2,1,2),0),"")</f>
        <v/>
      </c>
      <c r="Q244" s="89"/>
      <c r="R244" s="169" t="str">
        <f t="shared" si="10"/>
        <v/>
      </c>
      <c r="S244" s="149"/>
      <c r="T244" s="177" t="str">
        <f>IF(AND(S244&lt;&gt;"",ISNUMBER(S244)),IF(S244&lt;='Bitni podaci'!$B$1,1,0),"")</f>
        <v/>
      </c>
      <c r="U244" s="178" t="str">
        <f t="shared" si="11"/>
        <v/>
      </c>
    </row>
    <row r="245" spans="1:21" ht="21.95" customHeight="1" x14ac:dyDescent="0.2">
      <c r="A245" s="184" t="str">
        <f>IF(B245&lt;&gt;"",ROWS($A$13:A245)-COUNTBLANK($A$13:A244),"")</f>
        <v/>
      </c>
      <c r="B245" s="183"/>
      <c r="C245" s="83"/>
      <c r="D245" s="83"/>
      <c r="E245" s="84"/>
      <c r="F245" s="85"/>
      <c r="G245" s="86"/>
      <c r="H245" s="86"/>
      <c r="I245" s="86"/>
      <c r="J245" s="86"/>
      <c r="K245" s="86"/>
      <c r="L245" s="87"/>
      <c r="M245" s="88"/>
      <c r="N245" s="88"/>
      <c r="O245" s="169" t="str">
        <f t="shared" si="9"/>
        <v/>
      </c>
      <c r="P245" s="170" t="str">
        <f>IF(AND(ISNUMBER(M245),M245&lt;&gt;""),IF(M245&gt;='Bitni podaci'!$B$2,IF(M245&lt;'Bitni podaci'!$C$2,1,2),0),"")</f>
        <v/>
      </c>
      <c r="Q245" s="89"/>
      <c r="R245" s="169" t="str">
        <f t="shared" si="10"/>
        <v/>
      </c>
      <c r="S245" s="149"/>
      <c r="T245" s="177" t="str">
        <f>IF(AND(S245&lt;&gt;"",ISNUMBER(S245)),IF(S245&lt;='Bitni podaci'!$B$1,1,0),"")</f>
        <v/>
      </c>
      <c r="U245" s="178" t="str">
        <f t="shared" si="11"/>
        <v/>
      </c>
    </row>
    <row r="246" spans="1:21" ht="21.95" customHeight="1" x14ac:dyDescent="0.2">
      <c r="A246" s="184" t="str">
        <f>IF(B246&lt;&gt;"",ROWS($A$13:A246)-COUNTBLANK($A$13:A245),"")</f>
        <v/>
      </c>
      <c r="B246" s="183"/>
      <c r="C246" s="83"/>
      <c r="D246" s="83"/>
      <c r="E246" s="84"/>
      <c r="F246" s="85"/>
      <c r="G246" s="86"/>
      <c r="H246" s="86"/>
      <c r="I246" s="86"/>
      <c r="J246" s="86"/>
      <c r="K246" s="86"/>
      <c r="L246" s="87"/>
      <c r="M246" s="88"/>
      <c r="N246" s="88"/>
      <c r="O246" s="169" t="str">
        <f t="shared" si="9"/>
        <v/>
      </c>
      <c r="P246" s="170" t="str">
        <f>IF(AND(ISNUMBER(M246),M246&lt;&gt;""),IF(M246&gt;='Bitni podaci'!$B$2,IF(M246&lt;'Bitni podaci'!$C$2,1,2),0),"")</f>
        <v/>
      </c>
      <c r="Q246" s="89"/>
      <c r="R246" s="169" t="str">
        <f t="shared" si="10"/>
        <v/>
      </c>
      <c r="S246" s="149"/>
      <c r="T246" s="177" t="str">
        <f>IF(AND(S246&lt;&gt;"",ISNUMBER(S246)),IF(S246&lt;='Bitni podaci'!$B$1,1,0),"")</f>
        <v/>
      </c>
      <c r="U246" s="178" t="str">
        <f t="shared" si="11"/>
        <v/>
      </c>
    </row>
    <row r="247" spans="1:21" ht="21.95" customHeight="1" x14ac:dyDescent="0.2">
      <c r="A247" s="184" t="str">
        <f>IF(B247&lt;&gt;"",ROWS($A$13:A247)-COUNTBLANK($A$13:A246),"")</f>
        <v/>
      </c>
      <c r="B247" s="183"/>
      <c r="C247" s="83"/>
      <c r="D247" s="83"/>
      <c r="E247" s="84"/>
      <c r="F247" s="85"/>
      <c r="G247" s="86"/>
      <c r="H247" s="86"/>
      <c r="I247" s="86"/>
      <c r="J247" s="86"/>
      <c r="K247" s="86"/>
      <c r="L247" s="87"/>
      <c r="M247" s="88"/>
      <c r="N247" s="88"/>
      <c r="O247" s="169" t="str">
        <f t="shared" si="9"/>
        <v/>
      </c>
      <c r="P247" s="170" t="str">
        <f>IF(AND(ISNUMBER(M247),M247&lt;&gt;""),IF(M247&gt;='Bitni podaci'!$B$2,IF(M247&lt;'Bitni podaci'!$C$2,1,2),0),"")</f>
        <v/>
      </c>
      <c r="Q247" s="89"/>
      <c r="R247" s="169" t="str">
        <f t="shared" si="10"/>
        <v/>
      </c>
      <c r="S247" s="149"/>
      <c r="T247" s="177" t="str">
        <f>IF(AND(S247&lt;&gt;"",ISNUMBER(S247)),IF(S247&lt;='Bitni podaci'!$B$1,1,0),"")</f>
        <v/>
      </c>
      <c r="U247" s="178" t="str">
        <f t="shared" si="11"/>
        <v/>
      </c>
    </row>
    <row r="248" spans="1:21" ht="21.95" customHeight="1" x14ac:dyDescent="0.2">
      <c r="A248" s="184" t="str">
        <f>IF(B248&lt;&gt;"",ROWS($A$13:A248)-COUNTBLANK($A$13:A247),"")</f>
        <v/>
      </c>
      <c r="B248" s="183"/>
      <c r="C248" s="83"/>
      <c r="D248" s="83"/>
      <c r="E248" s="84"/>
      <c r="F248" s="85"/>
      <c r="G248" s="86"/>
      <c r="H248" s="86"/>
      <c r="I248" s="86"/>
      <c r="J248" s="86"/>
      <c r="K248" s="86"/>
      <c r="L248" s="87"/>
      <c r="M248" s="88"/>
      <c r="N248" s="88"/>
      <c r="O248" s="169" t="str">
        <f t="shared" si="9"/>
        <v/>
      </c>
      <c r="P248" s="170" t="str">
        <f>IF(AND(ISNUMBER(M248),M248&lt;&gt;""),IF(M248&gt;='Bitni podaci'!$B$2,IF(M248&lt;'Bitni podaci'!$C$2,1,2),0),"")</f>
        <v/>
      </c>
      <c r="Q248" s="89"/>
      <c r="R248" s="169" t="str">
        <f t="shared" si="10"/>
        <v/>
      </c>
      <c r="S248" s="149"/>
      <c r="T248" s="177" t="str">
        <f>IF(AND(S248&lt;&gt;"",ISNUMBER(S248)),IF(S248&lt;='Bitni podaci'!$B$1,1,0),"")</f>
        <v/>
      </c>
      <c r="U248" s="178" t="str">
        <f t="shared" si="11"/>
        <v/>
      </c>
    </row>
    <row r="249" spans="1:21" ht="21.95" customHeight="1" x14ac:dyDescent="0.2">
      <c r="A249" s="184" t="str">
        <f>IF(B249&lt;&gt;"",ROWS($A$13:A249)-COUNTBLANK($A$13:A248),"")</f>
        <v/>
      </c>
      <c r="B249" s="183"/>
      <c r="C249" s="83"/>
      <c r="D249" s="83"/>
      <c r="E249" s="84"/>
      <c r="F249" s="85"/>
      <c r="G249" s="86"/>
      <c r="H249" s="86"/>
      <c r="I249" s="86"/>
      <c r="J249" s="86"/>
      <c r="K249" s="86"/>
      <c r="L249" s="87"/>
      <c r="M249" s="88"/>
      <c r="N249" s="88"/>
      <c r="O249" s="169" t="str">
        <f t="shared" si="9"/>
        <v/>
      </c>
      <c r="P249" s="170" t="str">
        <f>IF(AND(ISNUMBER(M249),M249&lt;&gt;""),IF(M249&gt;='Bitni podaci'!$B$2,IF(M249&lt;'Bitni podaci'!$C$2,1,2),0),"")</f>
        <v/>
      </c>
      <c r="Q249" s="89"/>
      <c r="R249" s="169" t="str">
        <f t="shared" si="10"/>
        <v/>
      </c>
      <c r="S249" s="149"/>
      <c r="T249" s="177" t="str">
        <f>IF(AND(S249&lt;&gt;"",ISNUMBER(S249)),IF(S249&lt;='Bitni podaci'!$B$1,1,0),"")</f>
        <v/>
      </c>
      <c r="U249" s="178" t="str">
        <f t="shared" si="11"/>
        <v/>
      </c>
    </row>
    <row r="250" spans="1:21" ht="21.95" customHeight="1" x14ac:dyDescent="0.2">
      <c r="A250" s="184" t="str">
        <f>IF(B250&lt;&gt;"",ROWS($A$13:A250)-COUNTBLANK($A$13:A249),"")</f>
        <v/>
      </c>
      <c r="B250" s="183"/>
      <c r="C250" s="83"/>
      <c r="D250" s="83"/>
      <c r="E250" s="84"/>
      <c r="F250" s="85"/>
      <c r="G250" s="86"/>
      <c r="H250" s="86"/>
      <c r="I250" s="86"/>
      <c r="J250" s="86"/>
      <c r="K250" s="86"/>
      <c r="L250" s="87"/>
      <c r="M250" s="88"/>
      <c r="N250" s="88"/>
      <c r="O250" s="169" t="str">
        <f t="shared" si="9"/>
        <v/>
      </c>
      <c r="P250" s="170" t="str">
        <f>IF(AND(ISNUMBER(M250),M250&lt;&gt;""),IF(M250&gt;='Bitni podaci'!$B$2,IF(M250&lt;'Bitni podaci'!$C$2,1,2),0),"")</f>
        <v/>
      </c>
      <c r="Q250" s="89"/>
      <c r="R250" s="169" t="str">
        <f t="shared" si="10"/>
        <v/>
      </c>
      <c r="S250" s="149"/>
      <c r="T250" s="177" t="str">
        <f>IF(AND(S250&lt;&gt;"",ISNUMBER(S250)),IF(S250&lt;='Bitni podaci'!$B$1,1,0),"")</f>
        <v/>
      </c>
      <c r="U250" s="178" t="str">
        <f t="shared" si="11"/>
        <v/>
      </c>
    </row>
    <row r="251" spans="1:21" ht="21.95" customHeight="1" x14ac:dyDescent="0.2">
      <c r="A251" s="184" t="str">
        <f>IF(B251&lt;&gt;"",ROWS($A$13:A251)-COUNTBLANK($A$13:A250),"")</f>
        <v/>
      </c>
      <c r="B251" s="183"/>
      <c r="C251" s="83"/>
      <c r="D251" s="83"/>
      <c r="E251" s="84"/>
      <c r="F251" s="85"/>
      <c r="G251" s="86"/>
      <c r="H251" s="86"/>
      <c r="I251" s="86"/>
      <c r="J251" s="86"/>
      <c r="K251" s="86"/>
      <c r="L251" s="87"/>
      <c r="M251" s="88"/>
      <c r="N251" s="88"/>
      <c r="O251" s="169" t="str">
        <f t="shared" si="9"/>
        <v/>
      </c>
      <c r="P251" s="170" t="str">
        <f>IF(AND(ISNUMBER(M251),M251&lt;&gt;""),IF(M251&gt;='Bitni podaci'!$B$2,IF(M251&lt;'Bitni podaci'!$C$2,1,2),0),"")</f>
        <v/>
      </c>
      <c r="Q251" s="89"/>
      <c r="R251" s="169" t="str">
        <f t="shared" si="10"/>
        <v/>
      </c>
      <c r="S251" s="149"/>
      <c r="T251" s="177" t="str">
        <f>IF(AND(S251&lt;&gt;"",ISNUMBER(S251)),IF(S251&lt;='Bitni podaci'!$B$1,1,0),"")</f>
        <v/>
      </c>
      <c r="U251" s="178" t="str">
        <f t="shared" si="11"/>
        <v/>
      </c>
    </row>
    <row r="252" spans="1:21" ht="21.95" customHeight="1" x14ac:dyDescent="0.2">
      <c r="A252" s="184" t="str">
        <f>IF(B252&lt;&gt;"",ROWS($A$13:A252)-COUNTBLANK($A$13:A251),"")</f>
        <v/>
      </c>
      <c r="B252" s="183"/>
      <c r="C252" s="83"/>
      <c r="D252" s="83"/>
      <c r="E252" s="84"/>
      <c r="F252" s="85"/>
      <c r="G252" s="86"/>
      <c r="H252" s="86"/>
      <c r="I252" s="86"/>
      <c r="J252" s="86"/>
      <c r="K252" s="86"/>
      <c r="L252" s="87"/>
      <c r="M252" s="88"/>
      <c r="N252" s="88"/>
      <c r="O252" s="169" t="str">
        <f t="shared" si="9"/>
        <v/>
      </c>
      <c r="P252" s="170" t="str">
        <f>IF(AND(ISNUMBER(M252),M252&lt;&gt;""),IF(M252&gt;='Bitni podaci'!$B$2,IF(M252&lt;'Bitni podaci'!$C$2,1,2),0),"")</f>
        <v/>
      </c>
      <c r="Q252" s="89"/>
      <c r="R252" s="169" t="str">
        <f t="shared" si="10"/>
        <v/>
      </c>
      <c r="S252" s="149"/>
      <c r="T252" s="177" t="str">
        <f>IF(AND(S252&lt;&gt;"",ISNUMBER(S252)),IF(S252&lt;='Bitni podaci'!$B$1,1,0),"")</f>
        <v/>
      </c>
      <c r="U252" s="178" t="str">
        <f t="shared" si="11"/>
        <v/>
      </c>
    </row>
    <row r="253" spans="1:21" ht="21.95" customHeight="1" x14ac:dyDescent="0.2">
      <c r="A253" s="184" t="str">
        <f>IF(B253&lt;&gt;"",ROWS($A$13:A253)-COUNTBLANK($A$13:A252),"")</f>
        <v/>
      </c>
      <c r="B253" s="183"/>
      <c r="C253" s="83"/>
      <c r="D253" s="83"/>
      <c r="E253" s="84"/>
      <c r="F253" s="85"/>
      <c r="G253" s="86"/>
      <c r="H253" s="86"/>
      <c r="I253" s="86"/>
      <c r="J253" s="86"/>
      <c r="K253" s="86"/>
      <c r="L253" s="87"/>
      <c r="M253" s="88"/>
      <c r="N253" s="88"/>
      <c r="O253" s="169" t="str">
        <f t="shared" si="9"/>
        <v/>
      </c>
      <c r="P253" s="170" t="str">
        <f>IF(AND(ISNUMBER(M253),M253&lt;&gt;""),IF(M253&gt;='Bitni podaci'!$B$2,IF(M253&lt;'Bitni podaci'!$C$2,1,2),0),"")</f>
        <v/>
      </c>
      <c r="Q253" s="89"/>
      <c r="R253" s="169" t="str">
        <f t="shared" si="10"/>
        <v/>
      </c>
      <c r="S253" s="149"/>
      <c r="T253" s="177" t="str">
        <f>IF(AND(S253&lt;&gt;"",ISNUMBER(S253)),IF(S253&lt;='Bitni podaci'!$B$1,1,0),"")</f>
        <v/>
      </c>
      <c r="U253" s="178" t="str">
        <f t="shared" si="11"/>
        <v/>
      </c>
    </row>
    <row r="254" spans="1:21" ht="21.95" customHeight="1" x14ac:dyDescent="0.2">
      <c r="A254" s="184" t="str">
        <f>IF(B254&lt;&gt;"",ROWS($A$13:A254)-COUNTBLANK($A$13:A253),"")</f>
        <v/>
      </c>
      <c r="B254" s="183"/>
      <c r="C254" s="83"/>
      <c r="D254" s="83"/>
      <c r="E254" s="84"/>
      <c r="F254" s="85"/>
      <c r="G254" s="86"/>
      <c r="H254" s="86"/>
      <c r="I254" s="86"/>
      <c r="J254" s="86"/>
      <c r="K254" s="86"/>
      <c r="L254" s="87"/>
      <c r="M254" s="88"/>
      <c r="N254" s="88"/>
      <c r="O254" s="169" t="str">
        <f t="shared" si="9"/>
        <v/>
      </c>
      <c r="P254" s="170" t="str">
        <f>IF(AND(ISNUMBER(M254),M254&lt;&gt;""),IF(M254&gt;='Bitni podaci'!$B$2,IF(M254&lt;'Bitni podaci'!$C$2,1,2),0),"")</f>
        <v/>
      </c>
      <c r="Q254" s="89"/>
      <c r="R254" s="169" t="str">
        <f t="shared" si="10"/>
        <v/>
      </c>
      <c r="S254" s="149"/>
      <c r="T254" s="177" t="str">
        <f>IF(AND(S254&lt;&gt;"",ISNUMBER(S254)),IF(S254&lt;='Bitni podaci'!$B$1,1,0),"")</f>
        <v/>
      </c>
      <c r="U254" s="178" t="str">
        <f t="shared" si="11"/>
        <v/>
      </c>
    </row>
    <row r="255" spans="1:21" ht="21.95" customHeight="1" x14ac:dyDescent="0.2">
      <c r="A255" s="184" t="str">
        <f>IF(B255&lt;&gt;"",ROWS($A$13:A255)-COUNTBLANK($A$13:A254),"")</f>
        <v/>
      </c>
      <c r="B255" s="183"/>
      <c r="C255" s="83"/>
      <c r="D255" s="83"/>
      <c r="E255" s="84"/>
      <c r="F255" s="85"/>
      <c r="G255" s="86"/>
      <c r="H255" s="86"/>
      <c r="I255" s="86"/>
      <c r="J255" s="86"/>
      <c r="K255" s="86"/>
      <c r="L255" s="87"/>
      <c r="M255" s="88"/>
      <c r="N255" s="88"/>
      <c r="O255" s="169" t="str">
        <f t="shared" si="9"/>
        <v/>
      </c>
      <c r="P255" s="170" t="str">
        <f>IF(AND(ISNUMBER(M255),M255&lt;&gt;""),IF(M255&gt;='Bitni podaci'!$B$2,IF(M255&lt;'Bitni podaci'!$C$2,1,2),0),"")</f>
        <v/>
      </c>
      <c r="Q255" s="89"/>
      <c r="R255" s="169" t="str">
        <f t="shared" si="10"/>
        <v/>
      </c>
      <c r="S255" s="149"/>
      <c r="T255" s="177" t="str">
        <f>IF(AND(S255&lt;&gt;"",ISNUMBER(S255)),IF(S255&lt;='Bitni podaci'!$B$1,1,0),"")</f>
        <v/>
      </c>
      <c r="U255" s="178" t="str">
        <f t="shared" si="11"/>
        <v/>
      </c>
    </row>
    <row r="256" spans="1:21" ht="21.95" customHeight="1" x14ac:dyDescent="0.2">
      <c r="A256" s="184" t="str">
        <f>IF(B256&lt;&gt;"",ROWS($A$13:A256)-COUNTBLANK($A$13:A255),"")</f>
        <v/>
      </c>
      <c r="B256" s="183"/>
      <c r="C256" s="83"/>
      <c r="D256" s="83"/>
      <c r="E256" s="84"/>
      <c r="F256" s="85"/>
      <c r="G256" s="86"/>
      <c r="H256" s="86"/>
      <c r="I256" s="86"/>
      <c r="J256" s="86"/>
      <c r="K256" s="86"/>
      <c r="L256" s="87"/>
      <c r="M256" s="88"/>
      <c r="N256" s="88"/>
      <c r="O256" s="169" t="str">
        <f t="shared" si="9"/>
        <v/>
      </c>
      <c r="P256" s="170" t="str">
        <f>IF(AND(ISNUMBER(M256),M256&lt;&gt;""),IF(M256&gt;='Bitni podaci'!$B$2,IF(M256&lt;'Bitni podaci'!$C$2,1,2),0),"")</f>
        <v/>
      </c>
      <c r="Q256" s="89"/>
      <c r="R256" s="169" t="str">
        <f t="shared" si="10"/>
        <v/>
      </c>
      <c r="S256" s="149"/>
      <c r="T256" s="177" t="str">
        <f>IF(AND(S256&lt;&gt;"",ISNUMBER(S256)),IF(S256&lt;='Bitni podaci'!$B$1,1,0),"")</f>
        <v/>
      </c>
      <c r="U256" s="178" t="str">
        <f t="shared" si="11"/>
        <v/>
      </c>
    </row>
    <row r="257" spans="1:21" ht="21.95" customHeight="1" x14ac:dyDescent="0.2">
      <c r="A257" s="184" t="str">
        <f>IF(B257&lt;&gt;"",ROWS($A$13:A257)-COUNTBLANK($A$13:A256),"")</f>
        <v/>
      </c>
      <c r="B257" s="183"/>
      <c r="C257" s="83"/>
      <c r="D257" s="83"/>
      <c r="E257" s="84"/>
      <c r="F257" s="85"/>
      <c r="G257" s="86"/>
      <c r="H257" s="86"/>
      <c r="I257" s="86"/>
      <c r="J257" s="86"/>
      <c r="K257" s="86"/>
      <c r="L257" s="87"/>
      <c r="M257" s="88"/>
      <c r="N257" s="88"/>
      <c r="O257" s="169" t="str">
        <f t="shared" si="9"/>
        <v/>
      </c>
      <c r="P257" s="170" t="str">
        <f>IF(AND(ISNUMBER(M257),M257&lt;&gt;""),IF(M257&gt;='Bitni podaci'!$B$2,IF(M257&lt;'Bitni podaci'!$C$2,1,2),0),"")</f>
        <v/>
      </c>
      <c r="Q257" s="89"/>
      <c r="R257" s="169" t="str">
        <f t="shared" si="10"/>
        <v/>
      </c>
      <c r="S257" s="149"/>
      <c r="T257" s="177" t="str">
        <f>IF(AND(S257&lt;&gt;"",ISNUMBER(S257)),IF(S257&lt;='Bitni podaci'!$B$1,1,0),"")</f>
        <v/>
      </c>
      <c r="U257" s="178" t="str">
        <f t="shared" si="11"/>
        <v/>
      </c>
    </row>
    <row r="258" spans="1:21" ht="21.95" customHeight="1" x14ac:dyDescent="0.2">
      <c r="A258" s="184" t="str">
        <f>IF(B258&lt;&gt;"",ROWS($A$13:A258)-COUNTBLANK($A$13:A257),"")</f>
        <v/>
      </c>
      <c r="B258" s="183"/>
      <c r="C258" s="83"/>
      <c r="D258" s="83"/>
      <c r="E258" s="84"/>
      <c r="F258" s="85"/>
      <c r="G258" s="86"/>
      <c r="H258" s="86"/>
      <c r="I258" s="86"/>
      <c r="J258" s="86"/>
      <c r="K258" s="86"/>
      <c r="L258" s="87"/>
      <c r="M258" s="88"/>
      <c r="N258" s="88"/>
      <c r="O258" s="169" t="str">
        <f t="shared" si="9"/>
        <v/>
      </c>
      <c r="P258" s="170" t="str">
        <f>IF(AND(ISNUMBER(M258),M258&lt;&gt;""),IF(M258&gt;='Bitni podaci'!$B$2,IF(M258&lt;'Bitni podaci'!$C$2,1,2),0),"")</f>
        <v/>
      </c>
      <c r="Q258" s="89"/>
      <c r="R258" s="169" t="str">
        <f t="shared" si="10"/>
        <v/>
      </c>
      <c r="S258" s="149"/>
      <c r="T258" s="177" t="str">
        <f>IF(AND(S258&lt;&gt;"",ISNUMBER(S258)),IF(S258&lt;='Bitni podaci'!$B$1,1,0),"")</f>
        <v/>
      </c>
      <c r="U258" s="178" t="str">
        <f t="shared" si="11"/>
        <v/>
      </c>
    </row>
    <row r="259" spans="1:21" ht="21.95" customHeight="1" x14ac:dyDescent="0.2">
      <c r="A259" s="184" t="str">
        <f>IF(B259&lt;&gt;"",ROWS($A$13:A259)-COUNTBLANK($A$13:A258),"")</f>
        <v/>
      </c>
      <c r="B259" s="183"/>
      <c r="C259" s="83"/>
      <c r="D259" s="83"/>
      <c r="E259" s="84"/>
      <c r="F259" s="85"/>
      <c r="G259" s="86"/>
      <c r="H259" s="86"/>
      <c r="I259" s="86"/>
      <c r="J259" s="86"/>
      <c r="K259" s="86"/>
      <c r="L259" s="87"/>
      <c r="M259" s="88"/>
      <c r="N259" s="88"/>
      <c r="O259" s="169" t="str">
        <f t="shared" si="9"/>
        <v/>
      </c>
      <c r="P259" s="170" t="str">
        <f>IF(AND(ISNUMBER(M259),M259&lt;&gt;""),IF(M259&gt;='Bitni podaci'!$B$2,IF(M259&lt;'Bitni podaci'!$C$2,1,2),0),"")</f>
        <v/>
      </c>
      <c r="Q259" s="89"/>
      <c r="R259" s="169" t="str">
        <f t="shared" si="10"/>
        <v/>
      </c>
      <c r="S259" s="149"/>
      <c r="T259" s="177" t="str">
        <f>IF(AND(S259&lt;&gt;"",ISNUMBER(S259)),IF(S259&lt;='Bitni podaci'!$B$1,1,0),"")</f>
        <v/>
      </c>
      <c r="U259" s="178" t="str">
        <f t="shared" si="11"/>
        <v/>
      </c>
    </row>
    <row r="260" spans="1:21" ht="21.95" customHeight="1" x14ac:dyDescent="0.2">
      <c r="A260" s="184" t="str">
        <f>IF(B260&lt;&gt;"",ROWS($A$13:A260)-COUNTBLANK($A$13:A259),"")</f>
        <v/>
      </c>
      <c r="B260" s="183"/>
      <c r="C260" s="83"/>
      <c r="D260" s="83"/>
      <c r="E260" s="84"/>
      <c r="F260" s="85"/>
      <c r="G260" s="86"/>
      <c r="H260" s="86"/>
      <c r="I260" s="86"/>
      <c r="J260" s="86"/>
      <c r="K260" s="86"/>
      <c r="L260" s="87"/>
      <c r="M260" s="88"/>
      <c r="N260" s="88"/>
      <c r="O260" s="169" t="str">
        <f t="shared" si="9"/>
        <v/>
      </c>
      <c r="P260" s="170" t="str">
        <f>IF(AND(ISNUMBER(M260),M260&lt;&gt;""),IF(M260&gt;='Bitni podaci'!$B$2,IF(M260&lt;'Bitni podaci'!$C$2,1,2),0),"")</f>
        <v/>
      </c>
      <c r="Q260" s="89"/>
      <c r="R260" s="169" t="str">
        <f t="shared" si="10"/>
        <v/>
      </c>
      <c r="S260" s="149"/>
      <c r="T260" s="177" t="str">
        <f>IF(AND(S260&lt;&gt;"",ISNUMBER(S260)),IF(S260&lt;='Bitni podaci'!$B$1,1,0),"")</f>
        <v/>
      </c>
      <c r="U260" s="178" t="str">
        <f t="shared" si="11"/>
        <v/>
      </c>
    </row>
    <row r="261" spans="1:21" ht="21.95" customHeight="1" x14ac:dyDescent="0.2">
      <c r="A261" s="184" t="str">
        <f>IF(B261&lt;&gt;"",ROWS($A$13:A261)-COUNTBLANK($A$13:A260),"")</f>
        <v/>
      </c>
      <c r="B261" s="183"/>
      <c r="C261" s="83"/>
      <c r="D261" s="83"/>
      <c r="E261" s="84"/>
      <c r="F261" s="85"/>
      <c r="G261" s="86"/>
      <c r="H261" s="86"/>
      <c r="I261" s="86"/>
      <c r="J261" s="86"/>
      <c r="K261" s="86"/>
      <c r="L261" s="87"/>
      <c r="M261" s="88"/>
      <c r="N261" s="88"/>
      <c r="O261" s="169" t="str">
        <f t="shared" si="9"/>
        <v/>
      </c>
      <c r="P261" s="170" t="str">
        <f>IF(AND(ISNUMBER(M261),M261&lt;&gt;""),IF(M261&gt;='Bitni podaci'!$B$2,IF(M261&lt;'Bitni podaci'!$C$2,1,2),0),"")</f>
        <v/>
      </c>
      <c r="Q261" s="89"/>
      <c r="R261" s="169" t="str">
        <f t="shared" si="10"/>
        <v/>
      </c>
      <c r="S261" s="149"/>
      <c r="T261" s="177" t="str">
        <f>IF(AND(S261&lt;&gt;"",ISNUMBER(S261)),IF(S261&lt;='Bitni podaci'!$B$1,1,0),"")</f>
        <v/>
      </c>
      <c r="U261" s="178" t="str">
        <f t="shared" si="11"/>
        <v/>
      </c>
    </row>
    <row r="262" spans="1:21" ht="21.95" customHeight="1" x14ac:dyDescent="0.2">
      <c r="A262" s="184" t="str">
        <f>IF(B262&lt;&gt;"",ROWS($A$13:A262)-COUNTBLANK($A$13:A261),"")</f>
        <v/>
      </c>
      <c r="B262" s="183"/>
      <c r="C262" s="83"/>
      <c r="D262" s="83"/>
      <c r="E262" s="84"/>
      <c r="F262" s="85"/>
      <c r="G262" s="86"/>
      <c r="H262" s="86"/>
      <c r="I262" s="86"/>
      <c r="J262" s="86"/>
      <c r="K262" s="86"/>
      <c r="L262" s="87"/>
      <c r="M262" s="88"/>
      <c r="N262" s="88"/>
      <c r="O262" s="169" t="str">
        <f t="shared" si="9"/>
        <v/>
      </c>
      <c r="P262" s="170" t="str">
        <f>IF(AND(ISNUMBER(M262),M262&lt;&gt;""),IF(M262&gt;='Bitni podaci'!$B$2,IF(M262&lt;'Bitni podaci'!$C$2,1,2),0),"")</f>
        <v/>
      </c>
      <c r="Q262" s="89"/>
      <c r="R262" s="169" t="str">
        <f t="shared" si="10"/>
        <v/>
      </c>
      <c r="S262" s="149"/>
      <c r="T262" s="177" t="str">
        <f>IF(AND(S262&lt;&gt;"",ISNUMBER(S262)),IF(S262&lt;='Bitni podaci'!$B$1,1,0),"")</f>
        <v/>
      </c>
      <c r="U262" s="178" t="str">
        <f t="shared" si="11"/>
        <v/>
      </c>
    </row>
    <row r="263" spans="1:21" ht="21.95" customHeight="1" x14ac:dyDescent="0.2">
      <c r="A263" s="184" t="str">
        <f>IF(B263&lt;&gt;"",ROWS($A$13:A263)-COUNTBLANK($A$13:A262),"")</f>
        <v/>
      </c>
      <c r="B263" s="183"/>
      <c r="C263" s="83"/>
      <c r="D263" s="83"/>
      <c r="E263" s="84"/>
      <c r="F263" s="85"/>
      <c r="G263" s="86"/>
      <c r="H263" s="86"/>
      <c r="I263" s="86"/>
      <c r="J263" s="86"/>
      <c r="K263" s="86"/>
      <c r="L263" s="87"/>
      <c r="M263" s="88"/>
      <c r="N263" s="88"/>
      <c r="O263" s="169" t="str">
        <f t="shared" si="9"/>
        <v/>
      </c>
      <c r="P263" s="170" t="str">
        <f>IF(AND(ISNUMBER(M263),M263&lt;&gt;""),IF(M263&gt;='Bitni podaci'!$B$2,IF(M263&lt;'Bitni podaci'!$C$2,1,2),0),"")</f>
        <v/>
      </c>
      <c r="Q263" s="89"/>
      <c r="R263" s="169" t="str">
        <f t="shared" si="10"/>
        <v/>
      </c>
      <c r="S263" s="149"/>
      <c r="T263" s="177" t="str">
        <f>IF(AND(S263&lt;&gt;"",ISNUMBER(S263)),IF(S263&lt;='Bitni podaci'!$B$1,1,0),"")</f>
        <v/>
      </c>
      <c r="U263" s="178" t="str">
        <f t="shared" si="11"/>
        <v/>
      </c>
    </row>
    <row r="264" spans="1:21" ht="21.95" customHeight="1" x14ac:dyDescent="0.2">
      <c r="A264" s="184" t="str">
        <f>IF(B264&lt;&gt;"",ROWS($A$13:A264)-COUNTBLANK($A$13:A263),"")</f>
        <v/>
      </c>
      <c r="B264" s="183"/>
      <c r="C264" s="83"/>
      <c r="D264" s="83"/>
      <c r="E264" s="84"/>
      <c r="F264" s="85"/>
      <c r="G264" s="86"/>
      <c r="H264" s="86"/>
      <c r="I264" s="86"/>
      <c r="J264" s="86"/>
      <c r="K264" s="86"/>
      <c r="L264" s="87"/>
      <c r="M264" s="88"/>
      <c r="N264" s="88"/>
      <c r="O264" s="169" t="str">
        <f t="shared" si="9"/>
        <v/>
      </c>
      <c r="P264" s="170" t="str">
        <f>IF(AND(ISNUMBER(M264),M264&lt;&gt;""),IF(M264&gt;='Bitni podaci'!$B$2,IF(M264&lt;'Bitni podaci'!$C$2,1,2),0),"")</f>
        <v/>
      </c>
      <c r="Q264" s="89"/>
      <c r="R264" s="169" t="str">
        <f t="shared" si="10"/>
        <v/>
      </c>
      <c r="S264" s="149"/>
      <c r="T264" s="177" t="str">
        <f>IF(AND(S264&lt;&gt;"",ISNUMBER(S264)),IF(S264&lt;='Bitni podaci'!$B$1,1,0),"")</f>
        <v/>
      </c>
      <c r="U264" s="178" t="str">
        <f t="shared" si="11"/>
        <v/>
      </c>
    </row>
    <row r="265" spans="1:21" ht="21.95" customHeight="1" x14ac:dyDescent="0.2">
      <c r="A265" s="184" t="str">
        <f>IF(B265&lt;&gt;"",ROWS($A$13:A265)-COUNTBLANK($A$13:A264),"")</f>
        <v/>
      </c>
      <c r="B265" s="183"/>
      <c r="C265" s="83"/>
      <c r="D265" s="83"/>
      <c r="E265" s="84"/>
      <c r="F265" s="85"/>
      <c r="G265" s="86"/>
      <c r="H265" s="86"/>
      <c r="I265" s="86"/>
      <c r="J265" s="86"/>
      <c r="K265" s="86"/>
      <c r="L265" s="87"/>
      <c r="M265" s="88"/>
      <c r="N265" s="88"/>
      <c r="O265" s="169" t="str">
        <f t="shared" si="9"/>
        <v/>
      </c>
      <c r="P265" s="170" t="str">
        <f>IF(AND(ISNUMBER(M265),M265&lt;&gt;""),IF(M265&gt;='Bitni podaci'!$B$2,IF(M265&lt;'Bitni podaci'!$C$2,1,2),0),"")</f>
        <v/>
      </c>
      <c r="Q265" s="89"/>
      <c r="R265" s="169" t="str">
        <f t="shared" si="10"/>
        <v/>
      </c>
      <c r="S265" s="149"/>
      <c r="T265" s="177" t="str">
        <f>IF(AND(S265&lt;&gt;"",ISNUMBER(S265)),IF(S265&lt;='Bitni podaci'!$B$1,1,0),"")</f>
        <v/>
      </c>
      <c r="U265" s="178" t="str">
        <f t="shared" si="11"/>
        <v/>
      </c>
    </row>
    <row r="266" spans="1:21" ht="21.95" customHeight="1" x14ac:dyDescent="0.2">
      <c r="A266" s="184" t="str">
        <f>IF(B266&lt;&gt;"",ROWS($A$13:A266)-COUNTBLANK($A$13:A265),"")</f>
        <v/>
      </c>
      <c r="B266" s="183"/>
      <c r="C266" s="83"/>
      <c r="D266" s="83"/>
      <c r="E266" s="84"/>
      <c r="F266" s="85"/>
      <c r="G266" s="86"/>
      <c r="H266" s="86"/>
      <c r="I266" s="86"/>
      <c r="J266" s="86"/>
      <c r="K266" s="86"/>
      <c r="L266" s="87"/>
      <c r="M266" s="88"/>
      <c r="N266" s="88"/>
      <c r="O266" s="169" t="str">
        <f t="shared" si="9"/>
        <v/>
      </c>
      <c r="P266" s="170" t="str">
        <f>IF(AND(ISNUMBER(M266),M266&lt;&gt;""),IF(M266&gt;='Bitni podaci'!$B$2,IF(M266&lt;'Bitni podaci'!$C$2,1,2),0),"")</f>
        <v/>
      </c>
      <c r="Q266" s="89"/>
      <c r="R266" s="169" t="str">
        <f t="shared" si="10"/>
        <v/>
      </c>
      <c r="S266" s="149"/>
      <c r="T266" s="177" t="str">
        <f>IF(AND(S266&lt;&gt;"",ISNUMBER(S266)),IF(S266&lt;='Bitni podaci'!$B$1,1,0),"")</f>
        <v/>
      </c>
      <c r="U266" s="178" t="str">
        <f t="shared" si="11"/>
        <v/>
      </c>
    </row>
    <row r="267" spans="1:21" ht="21.95" customHeight="1" x14ac:dyDescent="0.2">
      <c r="A267" s="184" t="str">
        <f>IF(B267&lt;&gt;"",ROWS($A$13:A267)-COUNTBLANK($A$13:A266),"")</f>
        <v/>
      </c>
      <c r="B267" s="183"/>
      <c r="C267" s="83"/>
      <c r="D267" s="83"/>
      <c r="E267" s="84"/>
      <c r="F267" s="85"/>
      <c r="G267" s="86"/>
      <c r="H267" s="86"/>
      <c r="I267" s="86"/>
      <c r="J267" s="86"/>
      <c r="K267" s="86"/>
      <c r="L267" s="87"/>
      <c r="M267" s="88"/>
      <c r="N267" s="88"/>
      <c r="O267" s="169" t="str">
        <f t="shared" si="9"/>
        <v/>
      </c>
      <c r="P267" s="170" t="str">
        <f>IF(AND(ISNUMBER(M267),M267&lt;&gt;""),IF(M267&gt;='Bitni podaci'!$B$2,IF(M267&lt;'Bitni podaci'!$C$2,1,2),0),"")</f>
        <v/>
      </c>
      <c r="Q267" s="89"/>
      <c r="R267" s="169" t="str">
        <f t="shared" si="10"/>
        <v/>
      </c>
      <c r="S267" s="149"/>
      <c r="T267" s="177" t="str">
        <f>IF(AND(S267&lt;&gt;"",ISNUMBER(S267)),IF(S267&lt;='Bitni podaci'!$B$1,1,0),"")</f>
        <v/>
      </c>
      <c r="U267" s="178" t="str">
        <f t="shared" si="11"/>
        <v/>
      </c>
    </row>
    <row r="268" spans="1:21" ht="21.95" customHeight="1" x14ac:dyDescent="0.2">
      <c r="A268" s="184" t="str">
        <f>IF(B268&lt;&gt;"",ROWS($A$13:A268)-COUNTBLANK($A$13:A267),"")</f>
        <v/>
      </c>
      <c r="B268" s="183"/>
      <c r="C268" s="83"/>
      <c r="D268" s="83"/>
      <c r="E268" s="84"/>
      <c r="F268" s="85"/>
      <c r="G268" s="86"/>
      <c r="H268" s="86"/>
      <c r="I268" s="86"/>
      <c r="J268" s="86"/>
      <c r="K268" s="86"/>
      <c r="L268" s="87"/>
      <c r="M268" s="88"/>
      <c r="N268" s="88"/>
      <c r="O268" s="169" t="str">
        <f t="shared" si="9"/>
        <v/>
      </c>
      <c r="P268" s="170" t="str">
        <f>IF(AND(ISNUMBER(M268),M268&lt;&gt;""),IF(M268&gt;='Bitni podaci'!$B$2,IF(M268&lt;'Bitni podaci'!$C$2,1,2),0),"")</f>
        <v/>
      </c>
      <c r="Q268" s="89"/>
      <c r="R268" s="169" t="str">
        <f t="shared" si="10"/>
        <v/>
      </c>
      <c r="S268" s="149"/>
      <c r="T268" s="177" t="str">
        <f>IF(AND(S268&lt;&gt;"",ISNUMBER(S268)),IF(S268&lt;='Bitni podaci'!$B$1,1,0),"")</f>
        <v/>
      </c>
      <c r="U268" s="178" t="str">
        <f t="shared" si="11"/>
        <v/>
      </c>
    </row>
    <row r="269" spans="1:21" ht="21.95" customHeight="1" x14ac:dyDescent="0.2">
      <c r="A269" s="184" t="str">
        <f>IF(B269&lt;&gt;"",ROWS($A$13:A269)-COUNTBLANK($A$13:A268),"")</f>
        <v/>
      </c>
      <c r="B269" s="183"/>
      <c r="C269" s="83"/>
      <c r="D269" s="83"/>
      <c r="E269" s="84"/>
      <c r="F269" s="85"/>
      <c r="G269" s="86"/>
      <c r="H269" s="86"/>
      <c r="I269" s="86"/>
      <c r="J269" s="86"/>
      <c r="K269" s="86"/>
      <c r="L269" s="87"/>
      <c r="M269" s="88"/>
      <c r="N269" s="88"/>
      <c r="O269" s="169" t="str">
        <f t="shared" si="9"/>
        <v/>
      </c>
      <c r="P269" s="170" t="str">
        <f>IF(AND(ISNUMBER(M269),M269&lt;&gt;""),IF(M269&gt;='Bitni podaci'!$B$2,IF(M269&lt;'Bitni podaci'!$C$2,1,2),0),"")</f>
        <v/>
      </c>
      <c r="Q269" s="89"/>
      <c r="R269" s="169" t="str">
        <f t="shared" si="10"/>
        <v/>
      </c>
      <c r="S269" s="149"/>
      <c r="T269" s="177" t="str">
        <f>IF(AND(S269&lt;&gt;"",ISNUMBER(S269)),IF(S269&lt;='Bitni podaci'!$B$1,1,0),"")</f>
        <v/>
      </c>
      <c r="U269" s="178" t="str">
        <f t="shared" si="11"/>
        <v/>
      </c>
    </row>
    <row r="270" spans="1:21" ht="21.95" customHeight="1" x14ac:dyDescent="0.2">
      <c r="A270" s="184" t="str">
        <f>IF(B270&lt;&gt;"",ROWS($A$13:A270)-COUNTBLANK($A$13:A269),"")</f>
        <v/>
      </c>
      <c r="B270" s="183"/>
      <c r="C270" s="83"/>
      <c r="D270" s="83"/>
      <c r="E270" s="84"/>
      <c r="F270" s="85"/>
      <c r="G270" s="86"/>
      <c r="H270" s="86"/>
      <c r="I270" s="86"/>
      <c r="J270" s="86"/>
      <c r="K270" s="86"/>
      <c r="L270" s="87"/>
      <c r="M270" s="88"/>
      <c r="N270" s="88"/>
      <c r="O270" s="169" t="str">
        <f t="shared" ref="O270:O333" si="12">IF(AND(ISNUMBER(M270),M270&lt;&gt;"",ISNUMBER(N270),N270&lt;&gt;""),IF(M270/N270&gt;60,60,M270/N270),"")</f>
        <v/>
      </c>
      <c r="P270" s="170" t="str">
        <f>IF(AND(ISNUMBER(M270),M270&lt;&gt;""),IF(M270&gt;='Bitni podaci'!$B$2,IF(M270&lt;'Bitni podaci'!$C$2,1,2),0),"")</f>
        <v/>
      </c>
      <c r="Q270" s="89"/>
      <c r="R270" s="169" t="str">
        <f t="shared" ref="R270:R333" si="13">IF(AND(ISNUMBER(Q270),Q270&lt;&gt;"",O270&lt;&gt;"",P270&lt;&gt;""),Q270*5+O270*0.8+P270,"")</f>
        <v/>
      </c>
      <c r="S270" s="149"/>
      <c r="T270" s="177" t="str">
        <f>IF(AND(S270&lt;&gt;"",ISNUMBER(S270)),IF(S270&lt;='Bitni podaci'!$B$1,1,0),"")</f>
        <v/>
      </c>
      <c r="U270" s="178" t="str">
        <f t="shared" ref="U270:U333" si="14">IF(AND(ISNUMBER(R270),ISNUMBER(T270)),R270+T270,"")</f>
        <v/>
      </c>
    </row>
    <row r="271" spans="1:21" ht="21.95" customHeight="1" x14ac:dyDescent="0.2">
      <c r="A271" s="184" t="str">
        <f>IF(B271&lt;&gt;"",ROWS($A$13:A271)-COUNTBLANK($A$13:A270),"")</f>
        <v/>
      </c>
      <c r="B271" s="183"/>
      <c r="C271" s="83"/>
      <c r="D271" s="83"/>
      <c r="E271" s="84"/>
      <c r="F271" s="85"/>
      <c r="G271" s="86"/>
      <c r="H271" s="86"/>
      <c r="I271" s="86"/>
      <c r="J271" s="86"/>
      <c r="K271" s="86"/>
      <c r="L271" s="87"/>
      <c r="M271" s="88"/>
      <c r="N271" s="88"/>
      <c r="O271" s="169" t="str">
        <f t="shared" si="12"/>
        <v/>
      </c>
      <c r="P271" s="170" t="str">
        <f>IF(AND(ISNUMBER(M271),M271&lt;&gt;""),IF(M271&gt;='Bitni podaci'!$B$2,IF(M271&lt;'Bitni podaci'!$C$2,1,2),0),"")</f>
        <v/>
      </c>
      <c r="Q271" s="89"/>
      <c r="R271" s="169" t="str">
        <f t="shared" si="13"/>
        <v/>
      </c>
      <c r="S271" s="149"/>
      <c r="T271" s="177" t="str">
        <f>IF(AND(S271&lt;&gt;"",ISNUMBER(S271)),IF(S271&lt;='Bitni podaci'!$B$1,1,0),"")</f>
        <v/>
      </c>
      <c r="U271" s="178" t="str">
        <f t="shared" si="14"/>
        <v/>
      </c>
    </row>
    <row r="272" spans="1:21" ht="21.95" customHeight="1" x14ac:dyDescent="0.2">
      <c r="A272" s="184" t="str">
        <f>IF(B272&lt;&gt;"",ROWS($A$13:A272)-COUNTBLANK($A$13:A271),"")</f>
        <v/>
      </c>
      <c r="B272" s="183"/>
      <c r="C272" s="83"/>
      <c r="D272" s="83"/>
      <c r="E272" s="84"/>
      <c r="F272" s="85"/>
      <c r="G272" s="86"/>
      <c r="H272" s="86"/>
      <c r="I272" s="86"/>
      <c r="J272" s="86"/>
      <c r="K272" s="86"/>
      <c r="L272" s="87"/>
      <c r="M272" s="88"/>
      <c r="N272" s="88"/>
      <c r="O272" s="169" t="str">
        <f t="shared" si="12"/>
        <v/>
      </c>
      <c r="P272" s="170" t="str">
        <f>IF(AND(ISNUMBER(M272),M272&lt;&gt;""),IF(M272&gt;='Bitni podaci'!$B$2,IF(M272&lt;'Bitni podaci'!$C$2,1,2),0),"")</f>
        <v/>
      </c>
      <c r="Q272" s="89"/>
      <c r="R272" s="169" t="str">
        <f t="shared" si="13"/>
        <v/>
      </c>
      <c r="S272" s="149"/>
      <c r="T272" s="177" t="str">
        <f>IF(AND(S272&lt;&gt;"",ISNUMBER(S272)),IF(S272&lt;='Bitni podaci'!$B$1,1,0),"")</f>
        <v/>
      </c>
      <c r="U272" s="178" t="str">
        <f t="shared" si="14"/>
        <v/>
      </c>
    </row>
    <row r="273" spans="1:21" ht="21.95" customHeight="1" x14ac:dyDescent="0.2">
      <c r="A273" s="184" t="str">
        <f>IF(B273&lt;&gt;"",ROWS($A$13:A273)-COUNTBLANK($A$13:A272),"")</f>
        <v/>
      </c>
      <c r="B273" s="183"/>
      <c r="C273" s="83"/>
      <c r="D273" s="83"/>
      <c r="E273" s="84"/>
      <c r="F273" s="85"/>
      <c r="G273" s="86"/>
      <c r="H273" s="86"/>
      <c r="I273" s="86"/>
      <c r="J273" s="86"/>
      <c r="K273" s="86"/>
      <c r="L273" s="87"/>
      <c r="M273" s="88"/>
      <c r="N273" s="88"/>
      <c r="O273" s="169" t="str">
        <f t="shared" si="12"/>
        <v/>
      </c>
      <c r="P273" s="170" t="str">
        <f>IF(AND(ISNUMBER(M273),M273&lt;&gt;""),IF(M273&gt;='Bitni podaci'!$B$2,IF(M273&lt;'Bitni podaci'!$C$2,1,2),0),"")</f>
        <v/>
      </c>
      <c r="Q273" s="89"/>
      <c r="R273" s="169" t="str">
        <f t="shared" si="13"/>
        <v/>
      </c>
      <c r="S273" s="149"/>
      <c r="T273" s="177" t="str">
        <f>IF(AND(S273&lt;&gt;"",ISNUMBER(S273)),IF(S273&lt;='Bitni podaci'!$B$1,1,0),"")</f>
        <v/>
      </c>
      <c r="U273" s="178" t="str">
        <f t="shared" si="14"/>
        <v/>
      </c>
    </row>
    <row r="274" spans="1:21" ht="21.95" customHeight="1" x14ac:dyDescent="0.2">
      <c r="A274" s="184" t="str">
        <f>IF(B274&lt;&gt;"",ROWS($A$13:A274)-COUNTBLANK($A$13:A273),"")</f>
        <v/>
      </c>
      <c r="B274" s="183"/>
      <c r="C274" s="83"/>
      <c r="D274" s="83"/>
      <c r="E274" s="84"/>
      <c r="F274" s="85"/>
      <c r="G274" s="86"/>
      <c r="H274" s="86"/>
      <c r="I274" s="86"/>
      <c r="J274" s="86"/>
      <c r="K274" s="86"/>
      <c r="L274" s="87"/>
      <c r="M274" s="88"/>
      <c r="N274" s="88"/>
      <c r="O274" s="169" t="str">
        <f t="shared" si="12"/>
        <v/>
      </c>
      <c r="P274" s="170" t="str">
        <f>IF(AND(ISNUMBER(M274),M274&lt;&gt;""),IF(M274&gt;='Bitni podaci'!$B$2,IF(M274&lt;'Bitni podaci'!$C$2,1,2),0),"")</f>
        <v/>
      </c>
      <c r="Q274" s="89"/>
      <c r="R274" s="169" t="str">
        <f t="shared" si="13"/>
        <v/>
      </c>
      <c r="S274" s="149"/>
      <c r="T274" s="177" t="str">
        <f>IF(AND(S274&lt;&gt;"",ISNUMBER(S274)),IF(S274&lt;='Bitni podaci'!$B$1,1,0),"")</f>
        <v/>
      </c>
      <c r="U274" s="178" t="str">
        <f t="shared" si="14"/>
        <v/>
      </c>
    </row>
    <row r="275" spans="1:21" ht="21.95" customHeight="1" x14ac:dyDescent="0.2">
      <c r="A275" s="184" t="str">
        <f>IF(B275&lt;&gt;"",ROWS($A$13:A275)-COUNTBLANK($A$13:A274),"")</f>
        <v/>
      </c>
      <c r="B275" s="183"/>
      <c r="C275" s="83"/>
      <c r="D275" s="83"/>
      <c r="E275" s="84"/>
      <c r="F275" s="85"/>
      <c r="G275" s="86"/>
      <c r="H275" s="86"/>
      <c r="I275" s="86"/>
      <c r="J275" s="86"/>
      <c r="K275" s="86"/>
      <c r="L275" s="87"/>
      <c r="M275" s="88"/>
      <c r="N275" s="88"/>
      <c r="O275" s="169" t="str">
        <f t="shared" si="12"/>
        <v/>
      </c>
      <c r="P275" s="170" t="str">
        <f>IF(AND(ISNUMBER(M275),M275&lt;&gt;""),IF(M275&gt;='Bitni podaci'!$B$2,IF(M275&lt;'Bitni podaci'!$C$2,1,2),0),"")</f>
        <v/>
      </c>
      <c r="Q275" s="89"/>
      <c r="R275" s="169" t="str">
        <f t="shared" si="13"/>
        <v/>
      </c>
      <c r="S275" s="149"/>
      <c r="T275" s="177" t="str">
        <f>IF(AND(S275&lt;&gt;"",ISNUMBER(S275)),IF(S275&lt;='Bitni podaci'!$B$1,1,0),"")</f>
        <v/>
      </c>
      <c r="U275" s="178" t="str">
        <f t="shared" si="14"/>
        <v/>
      </c>
    </row>
    <row r="276" spans="1:21" ht="21.95" customHeight="1" x14ac:dyDescent="0.2">
      <c r="A276" s="184" t="str">
        <f>IF(B276&lt;&gt;"",ROWS($A$13:A276)-COUNTBLANK($A$13:A275),"")</f>
        <v/>
      </c>
      <c r="B276" s="183"/>
      <c r="C276" s="83"/>
      <c r="D276" s="83"/>
      <c r="E276" s="84"/>
      <c r="F276" s="85"/>
      <c r="G276" s="86"/>
      <c r="H276" s="86"/>
      <c r="I276" s="86"/>
      <c r="J276" s="86"/>
      <c r="K276" s="86"/>
      <c r="L276" s="87"/>
      <c r="M276" s="88"/>
      <c r="N276" s="88"/>
      <c r="O276" s="169" t="str">
        <f t="shared" si="12"/>
        <v/>
      </c>
      <c r="P276" s="170" t="str">
        <f>IF(AND(ISNUMBER(M276),M276&lt;&gt;""),IF(M276&gt;='Bitni podaci'!$B$2,IF(M276&lt;'Bitni podaci'!$C$2,1,2),0),"")</f>
        <v/>
      </c>
      <c r="Q276" s="89"/>
      <c r="R276" s="169" t="str">
        <f t="shared" si="13"/>
        <v/>
      </c>
      <c r="S276" s="149"/>
      <c r="T276" s="177" t="str">
        <f>IF(AND(S276&lt;&gt;"",ISNUMBER(S276)),IF(S276&lt;='Bitni podaci'!$B$1,1,0),"")</f>
        <v/>
      </c>
      <c r="U276" s="178" t="str">
        <f t="shared" si="14"/>
        <v/>
      </c>
    </row>
    <row r="277" spans="1:21" ht="21.95" customHeight="1" x14ac:dyDescent="0.2">
      <c r="A277" s="184" t="str">
        <f>IF(B277&lt;&gt;"",ROWS($A$13:A277)-COUNTBLANK($A$13:A276),"")</f>
        <v/>
      </c>
      <c r="B277" s="183"/>
      <c r="C277" s="83"/>
      <c r="D277" s="83"/>
      <c r="E277" s="84"/>
      <c r="F277" s="85"/>
      <c r="G277" s="86"/>
      <c r="H277" s="86"/>
      <c r="I277" s="86"/>
      <c r="J277" s="86"/>
      <c r="K277" s="86"/>
      <c r="L277" s="87"/>
      <c r="M277" s="88"/>
      <c r="N277" s="88"/>
      <c r="O277" s="169" t="str">
        <f t="shared" si="12"/>
        <v/>
      </c>
      <c r="P277" s="170" t="str">
        <f>IF(AND(ISNUMBER(M277),M277&lt;&gt;""),IF(M277&gt;='Bitni podaci'!$B$2,IF(M277&lt;'Bitni podaci'!$C$2,1,2),0),"")</f>
        <v/>
      </c>
      <c r="Q277" s="89"/>
      <c r="R277" s="169" t="str">
        <f t="shared" si="13"/>
        <v/>
      </c>
      <c r="S277" s="149"/>
      <c r="T277" s="177" t="str">
        <f>IF(AND(S277&lt;&gt;"",ISNUMBER(S277)),IF(S277&lt;='Bitni podaci'!$B$1,1,0),"")</f>
        <v/>
      </c>
      <c r="U277" s="178" t="str">
        <f t="shared" si="14"/>
        <v/>
      </c>
    </row>
    <row r="278" spans="1:21" ht="21.95" customHeight="1" x14ac:dyDescent="0.2">
      <c r="A278" s="184" t="str">
        <f>IF(B278&lt;&gt;"",ROWS($A$13:A278)-COUNTBLANK($A$13:A277),"")</f>
        <v/>
      </c>
      <c r="B278" s="183"/>
      <c r="C278" s="83"/>
      <c r="D278" s="83"/>
      <c r="E278" s="84"/>
      <c r="F278" s="85"/>
      <c r="G278" s="86"/>
      <c r="H278" s="86"/>
      <c r="I278" s="86"/>
      <c r="J278" s="86"/>
      <c r="K278" s="86"/>
      <c r="L278" s="87"/>
      <c r="M278" s="88"/>
      <c r="N278" s="88"/>
      <c r="O278" s="169" t="str">
        <f t="shared" si="12"/>
        <v/>
      </c>
      <c r="P278" s="170" t="str">
        <f>IF(AND(ISNUMBER(M278),M278&lt;&gt;""),IF(M278&gt;='Bitni podaci'!$B$2,IF(M278&lt;'Bitni podaci'!$C$2,1,2),0),"")</f>
        <v/>
      </c>
      <c r="Q278" s="89"/>
      <c r="R278" s="169" t="str">
        <f t="shared" si="13"/>
        <v/>
      </c>
      <c r="S278" s="149"/>
      <c r="T278" s="177" t="str">
        <f>IF(AND(S278&lt;&gt;"",ISNUMBER(S278)),IF(S278&lt;='Bitni podaci'!$B$1,1,0),"")</f>
        <v/>
      </c>
      <c r="U278" s="178" t="str">
        <f t="shared" si="14"/>
        <v/>
      </c>
    </row>
    <row r="279" spans="1:21" ht="21.95" customHeight="1" x14ac:dyDescent="0.2">
      <c r="A279" s="184" t="str">
        <f>IF(B279&lt;&gt;"",ROWS($A$13:A279)-COUNTBLANK($A$13:A278),"")</f>
        <v/>
      </c>
      <c r="B279" s="183"/>
      <c r="C279" s="83"/>
      <c r="D279" s="83"/>
      <c r="E279" s="84"/>
      <c r="F279" s="85"/>
      <c r="G279" s="86"/>
      <c r="H279" s="86"/>
      <c r="I279" s="86"/>
      <c r="J279" s="86"/>
      <c r="K279" s="86"/>
      <c r="L279" s="87"/>
      <c r="M279" s="88"/>
      <c r="N279" s="88"/>
      <c r="O279" s="169" t="str">
        <f t="shared" si="12"/>
        <v/>
      </c>
      <c r="P279" s="170" t="str">
        <f>IF(AND(ISNUMBER(M279),M279&lt;&gt;""),IF(M279&gt;='Bitni podaci'!$B$2,IF(M279&lt;'Bitni podaci'!$C$2,1,2),0),"")</f>
        <v/>
      </c>
      <c r="Q279" s="89"/>
      <c r="R279" s="169" t="str">
        <f t="shared" si="13"/>
        <v/>
      </c>
      <c r="S279" s="149"/>
      <c r="T279" s="177" t="str">
        <f>IF(AND(S279&lt;&gt;"",ISNUMBER(S279)),IF(S279&lt;='Bitni podaci'!$B$1,1,0),"")</f>
        <v/>
      </c>
      <c r="U279" s="178" t="str">
        <f t="shared" si="14"/>
        <v/>
      </c>
    </row>
    <row r="280" spans="1:21" ht="21.95" customHeight="1" x14ac:dyDescent="0.2">
      <c r="A280" s="184" t="str">
        <f>IF(B280&lt;&gt;"",ROWS($A$13:A280)-COUNTBLANK($A$13:A279),"")</f>
        <v/>
      </c>
      <c r="B280" s="183"/>
      <c r="C280" s="83"/>
      <c r="D280" s="83"/>
      <c r="E280" s="84"/>
      <c r="F280" s="85"/>
      <c r="G280" s="86"/>
      <c r="H280" s="86"/>
      <c r="I280" s="86"/>
      <c r="J280" s="86"/>
      <c r="K280" s="86"/>
      <c r="L280" s="87"/>
      <c r="M280" s="88"/>
      <c r="N280" s="88"/>
      <c r="O280" s="169" t="str">
        <f t="shared" si="12"/>
        <v/>
      </c>
      <c r="P280" s="170" t="str">
        <f>IF(AND(ISNUMBER(M280),M280&lt;&gt;""),IF(M280&gt;='Bitni podaci'!$B$2,IF(M280&lt;'Bitni podaci'!$C$2,1,2),0),"")</f>
        <v/>
      </c>
      <c r="Q280" s="89"/>
      <c r="R280" s="169" t="str">
        <f t="shared" si="13"/>
        <v/>
      </c>
      <c r="S280" s="149"/>
      <c r="T280" s="177" t="str">
        <f>IF(AND(S280&lt;&gt;"",ISNUMBER(S280)),IF(S280&lt;='Bitni podaci'!$B$1,1,0),"")</f>
        <v/>
      </c>
      <c r="U280" s="178" t="str">
        <f t="shared" si="14"/>
        <v/>
      </c>
    </row>
    <row r="281" spans="1:21" ht="21.95" customHeight="1" x14ac:dyDescent="0.2">
      <c r="A281" s="184" t="str">
        <f>IF(B281&lt;&gt;"",ROWS($A$13:A281)-COUNTBLANK($A$13:A280),"")</f>
        <v/>
      </c>
      <c r="B281" s="183"/>
      <c r="C281" s="83"/>
      <c r="D281" s="83"/>
      <c r="E281" s="84"/>
      <c r="F281" s="85"/>
      <c r="G281" s="86"/>
      <c r="H281" s="86"/>
      <c r="I281" s="86"/>
      <c r="J281" s="86"/>
      <c r="K281" s="86"/>
      <c r="L281" s="87"/>
      <c r="M281" s="88"/>
      <c r="N281" s="88"/>
      <c r="O281" s="169" t="str">
        <f t="shared" si="12"/>
        <v/>
      </c>
      <c r="P281" s="170" t="str">
        <f>IF(AND(ISNUMBER(M281),M281&lt;&gt;""),IF(M281&gt;='Bitni podaci'!$B$2,IF(M281&lt;'Bitni podaci'!$C$2,1,2),0),"")</f>
        <v/>
      </c>
      <c r="Q281" s="89"/>
      <c r="R281" s="169" t="str">
        <f t="shared" si="13"/>
        <v/>
      </c>
      <c r="S281" s="149"/>
      <c r="T281" s="177" t="str">
        <f>IF(AND(S281&lt;&gt;"",ISNUMBER(S281)),IF(S281&lt;='Bitni podaci'!$B$1,1,0),"")</f>
        <v/>
      </c>
      <c r="U281" s="178" t="str">
        <f t="shared" si="14"/>
        <v/>
      </c>
    </row>
    <row r="282" spans="1:21" ht="21.95" customHeight="1" x14ac:dyDescent="0.2">
      <c r="A282" s="184" t="str">
        <f>IF(B282&lt;&gt;"",ROWS($A$13:A282)-COUNTBLANK($A$13:A281),"")</f>
        <v/>
      </c>
      <c r="B282" s="183"/>
      <c r="C282" s="83"/>
      <c r="D282" s="83"/>
      <c r="E282" s="84"/>
      <c r="F282" s="85"/>
      <c r="G282" s="86"/>
      <c r="H282" s="86"/>
      <c r="I282" s="86"/>
      <c r="J282" s="86"/>
      <c r="K282" s="86"/>
      <c r="L282" s="87"/>
      <c r="M282" s="88"/>
      <c r="N282" s="88"/>
      <c r="O282" s="169" t="str">
        <f t="shared" si="12"/>
        <v/>
      </c>
      <c r="P282" s="170" t="str">
        <f>IF(AND(ISNUMBER(M282),M282&lt;&gt;""),IF(M282&gt;='Bitni podaci'!$B$2,IF(M282&lt;'Bitni podaci'!$C$2,1,2),0),"")</f>
        <v/>
      </c>
      <c r="Q282" s="89"/>
      <c r="R282" s="169" t="str">
        <f t="shared" si="13"/>
        <v/>
      </c>
      <c r="S282" s="149"/>
      <c r="T282" s="177" t="str">
        <f>IF(AND(S282&lt;&gt;"",ISNUMBER(S282)),IF(S282&lt;='Bitni podaci'!$B$1,1,0),"")</f>
        <v/>
      </c>
      <c r="U282" s="178" t="str">
        <f t="shared" si="14"/>
        <v/>
      </c>
    </row>
    <row r="283" spans="1:21" ht="21.95" customHeight="1" x14ac:dyDescent="0.2">
      <c r="A283" s="184" t="str">
        <f>IF(B283&lt;&gt;"",ROWS($A$13:A283)-COUNTBLANK($A$13:A282),"")</f>
        <v/>
      </c>
      <c r="B283" s="183"/>
      <c r="C283" s="83"/>
      <c r="D283" s="83"/>
      <c r="E283" s="84"/>
      <c r="F283" s="85"/>
      <c r="G283" s="86"/>
      <c r="H283" s="86"/>
      <c r="I283" s="86"/>
      <c r="J283" s="86"/>
      <c r="K283" s="86"/>
      <c r="L283" s="87"/>
      <c r="M283" s="88"/>
      <c r="N283" s="88"/>
      <c r="O283" s="169" t="str">
        <f t="shared" si="12"/>
        <v/>
      </c>
      <c r="P283" s="170" t="str">
        <f>IF(AND(ISNUMBER(M283),M283&lt;&gt;""),IF(M283&gt;='Bitni podaci'!$B$2,IF(M283&lt;'Bitni podaci'!$C$2,1,2),0),"")</f>
        <v/>
      </c>
      <c r="Q283" s="89"/>
      <c r="R283" s="169" t="str">
        <f t="shared" si="13"/>
        <v/>
      </c>
      <c r="S283" s="149"/>
      <c r="T283" s="177" t="str">
        <f>IF(AND(S283&lt;&gt;"",ISNUMBER(S283)),IF(S283&lt;='Bitni podaci'!$B$1,1,0),"")</f>
        <v/>
      </c>
      <c r="U283" s="178" t="str">
        <f t="shared" si="14"/>
        <v/>
      </c>
    </row>
    <row r="284" spans="1:21" ht="21.95" customHeight="1" x14ac:dyDescent="0.2">
      <c r="A284" s="184" t="str">
        <f>IF(B284&lt;&gt;"",ROWS($A$13:A284)-COUNTBLANK($A$13:A283),"")</f>
        <v/>
      </c>
      <c r="B284" s="183"/>
      <c r="C284" s="83"/>
      <c r="D284" s="83"/>
      <c r="E284" s="84"/>
      <c r="F284" s="85"/>
      <c r="G284" s="86"/>
      <c r="H284" s="86"/>
      <c r="I284" s="86"/>
      <c r="J284" s="86"/>
      <c r="K284" s="86"/>
      <c r="L284" s="87"/>
      <c r="M284" s="88"/>
      <c r="N284" s="88"/>
      <c r="O284" s="169" t="str">
        <f t="shared" si="12"/>
        <v/>
      </c>
      <c r="P284" s="170" t="str">
        <f>IF(AND(ISNUMBER(M284),M284&lt;&gt;""),IF(M284&gt;='Bitni podaci'!$B$2,IF(M284&lt;'Bitni podaci'!$C$2,1,2),0),"")</f>
        <v/>
      </c>
      <c r="Q284" s="89"/>
      <c r="R284" s="169" t="str">
        <f t="shared" si="13"/>
        <v/>
      </c>
      <c r="S284" s="149"/>
      <c r="T284" s="177" t="str">
        <f>IF(AND(S284&lt;&gt;"",ISNUMBER(S284)),IF(S284&lt;='Bitni podaci'!$B$1,1,0),"")</f>
        <v/>
      </c>
      <c r="U284" s="178" t="str">
        <f t="shared" si="14"/>
        <v/>
      </c>
    </row>
    <row r="285" spans="1:21" ht="21.95" customHeight="1" x14ac:dyDescent="0.2">
      <c r="A285" s="184" t="str">
        <f>IF(B285&lt;&gt;"",ROWS($A$13:A285)-COUNTBLANK($A$13:A284),"")</f>
        <v/>
      </c>
      <c r="B285" s="183"/>
      <c r="C285" s="83"/>
      <c r="D285" s="83"/>
      <c r="E285" s="84"/>
      <c r="F285" s="85"/>
      <c r="G285" s="86"/>
      <c r="H285" s="86"/>
      <c r="I285" s="86"/>
      <c r="J285" s="86"/>
      <c r="K285" s="86"/>
      <c r="L285" s="87"/>
      <c r="M285" s="88"/>
      <c r="N285" s="88"/>
      <c r="O285" s="169" t="str">
        <f t="shared" si="12"/>
        <v/>
      </c>
      <c r="P285" s="170" t="str">
        <f>IF(AND(ISNUMBER(M285),M285&lt;&gt;""),IF(M285&gt;='Bitni podaci'!$B$2,IF(M285&lt;'Bitni podaci'!$C$2,1,2),0),"")</f>
        <v/>
      </c>
      <c r="Q285" s="89"/>
      <c r="R285" s="169" t="str">
        <f t="shared" si="13"/>
        <v/>
      </c>
      <c r="S285" s="149"/>
      <c r="T285" s="177" t="str">
        <f>IF(AND(S285&lt;&gt;"",ISNUMBER(S285)),IF(S285&lt;='Bitni podaci'!$B$1,1,0),"")</f>
        <v/>
      </c>
      <c r="U285" s="178" t="str">
        <f t="shared" si="14"/>
        <v/>
      </c>
    </row>
    <row r="286" spans="1:21" ht="21.95" customHeight="1" x14ac:dyDescent="0.2">
      <c r="A286" s="184" t="str">
        <f>IF(B286&lt;&gt;"",ROWS($A$13:A286)-COUNTBLANK($A$13:A285),"")</f>
        <v/>
      </c>
      <c r="B286" s="183"/>
      <c r="C286" s="83"/>
      <c r="D286" s="83"/>
      <c r="E286" s="84"/>
      <c r="F286" s="85"/>
      <c r="G286" s="86"/>
      <c r="H286" s="86"/>
      <c r="I286" s="86"/>
      <c r="J286" s="86"/>
      <c r="K286" s="86"/>
      <c r="L286" s="87"/>
      <c r="M286" s="88"/>
      <c r="N286" s="88"/>
      <c r="O286" s="169" t="str">
        <f t="shared" si="12"/>
        <v/>
      </c>
      <c r="P286" s="170" t="str">
        <f>IF(AND(ISNUMBER(M286),M286&lt;&gt;""),IF(M286&gt;='Bitni podaci'!$B$2,IF(M286&lt;'Bitni podaci'!$C$2,1,2),0),"")</f>
        <v/>
      </c>
      <c r="Q286" s="89"/>
      <c r="R286" s="169" t="str">
        <f t="shared" si="13"/>
        <v/>
      </c>
      <c r="S286" s="149"/>
      <c r="T286" s="177" t="str">
        <f>IF(AND(S286&lt;&gt;"",ISNUMBER(S286)),IF(S286&lt;='Bitni podaci'!$B$1,1,0),"")</f>
        <v/>
      </c>
      <c r="U286" s="178" t="str">
        <f t="shared" si="14"/>
        <v/>
      </c>
    </row>
    <row r="287" spans="1:21" ht="21.95" customHeight="1" x14ac:dyDescent="0.2">
      <c r="A287" s="184" t="str">
        <f>IF(B287&lt;&gt;"",ROWS($A$13:A287)-COUNTBLANK($A$13:A286),"")</f>
        <v/>
      </c>
      <c r="B287" s="183"/>
      <c r="C287" s="83"/>
      <c r="D287" s="83"/>
      <c r="E287" s="84"/>
      <c r="F287" s="85"/>
      <c r="G287" s="86"/>
      <c r="H287" s="86"/>
      <c r="I287" s="86"/>
      <c r="J287" s="86"/>
      <c r="K287" s="86"/>
      <c r="L287" s="87"/>
      <c r="M287" s="88"/>
      <c r="N287" s="88"/>
      <c r="O287" s="169" t="str">
        <f t="shared" si="12"/>
        <v/>
      </c>
      <c r="P287" s="170" t="str">
        <f>IF(AND(ISNUMBER(M287),M287&lt;&gt;""),IF(M287&gt;='Bitni podaci'!$B$2,IF(M287&lt;'Bitni podaci'!$C$2,1,2),0),"")</f>
        <v/>
      </c>
      <c r="Q287" s="89"/>
      <c r="R287" s="169" t="str">
        <f t="shared" si="13"/>
        <v/>
      </c>
      <c r="S287" s="149"/>
      <c r="T287" s="177" t="str">
        <f>IF(AND(S287&lt;&gt;"",ISNUMBER(S287)),IF(S287&lt;='Bitni podaci'!$B$1,1,0),"")</f>
        <v/>
      </c>
      <c r="U287" s="178" t="str">
        <f t="shared" si="14"/>
        <v/>
      </c>
    </row>
    <row r="288" spans="1:21" ht="21.95" customHeight="1" x14ac:dyDescent="0.2">
      <c r="A288" s="184" t="str">
        <f>IF(B288&lt;&gt;"",ROWS($A$13:A288)-COUNTBLANK($A$13:A287),"")</f>
        <v/>
      </c>
      <c r="B288" s="183"/>
      <c r="C288" s="83"/>
      <c r="D288" s="83"/>
      <c r="E288" s="84"/>
      <c r="F288" s="85"/>
      <c r="G288" s="86"/>
      <c r="H288" s="86"/>
      <c r="I288" s="86"/>
      <c r="J288" s="86"/>
      <c r="K288" s="86"/>
      <c r="L288" s="87"/>
      <c r="M288" s="88"/>
      <c r="N288" s="88"/>
      <c r="O288" s="169" t="str">
        <f t="shared" si="12"/>
        <v/>
      </c>
      <c r="P288" s="170" t="str">
        <f>IF(AND(ISNUMBER(M288),M288&lt;&gt;""),IF(M288&gt;='Bitni podaci'!$B$2,IF(M288&lt;'Bitni podaci'!$C$2,1,2),0),"")</f>
        <v/>
      </c>
      <c r="Q288" s="89"/>
      <c r="R288" s="169" t="str">
        <f t="shared" si="13"/>
        <v/>
      </c>
      <c r="S288" s="149"/>
      <c r="T288" s="177" t="str">
        <f>IF(AND(S288&lt;&gt;"",ISNUMBER(S288)),IF(S288&lt;='Bitni podaci'!$B$1,1,0),"")</f>
        <v/>
      </c>
      <c r="U288" s="178" t="str">
        <f t="shared" si="14"/>
        <v/>
      </c>
    </row>
    <row r="289" spans="1:21" ht="21.95" customHeight="1" x14ac:dyDescent="0.2">
      <c r="A289" s="184" t="str">
        <f>IF(B289&lt;&gt;"",ROWS($A$13:A289)-COUNTBLANK($A$13:A288),"")</f>
        <v/>
      </c>
      <c r="B289" s="183"/>
      <c r="C289" s="83"/>
      <c r="D289" s="83"/>
      <c r="E289" s="84"/>
      <c r="F289" s="85"/>
      <c r="G289" s="86"/>
      <c r="H289" s="86"/>
      <c r="I289" s="86"/>
      <c r="J289" s="86"/>
      <c r="K289" s="86"/>
      <c r="L289" s="87"/>
      <c r="M289" s="88"/>
      <c r="N289" s="88"/>
      <c r="O289" s="169" t="str">
        <f t="shared" si="12"/>
        <v/>
      </c>
      <c r="P289" s="170" t="str">
        <f>IF(AND(ISNUMBER(M289),M289&lt;&gt;""),IF(M289&gt;='Bitni podaci'!$B$2,IF(M289&lt;'Bitni podaci'!$C$2,1,2),0),"")</f>
        <v/>
      </c>
      <c r="Q289" s="89"/>
      <c r="R289" s="169" t="str">
        <f t="shared" si="13"/>
        <v/>
      </c>
      <c r="S289" s="149"/>
      <c r="T289" s="177" t="str">
        <f>IF(AND(S289&lt;&gt;"",ISNUMBER(S289)),IF(S289&lt;='Bitni podaci'!$B$1,1,0),"")</f>
        <v/>
      </c>
      <c r="U289" s="178" t="str">
        <f t="shared" si="14"/>
        <v/>
      </c>
    </row>
    <row r="290" spans="1:21" ht="21.95" customHeight="1" x14ac:dyDescent="0.2">
      <c r="A290" s="184" t="str">
        <f>IF(B290&lt;&gt;"",ROWS($A$13:A290)-COUNTBLANK($A$13:A289),"")</f>
        <v/>
      </c>
      <c r="B290" s="183"/>
      <c r="C290" s="83"/>
      <c r="D290" s="83"/>
      <c r="E290" s="84"/>
      <c r="F290" s="85"/>
      <c r="G290" s="86"/>
      <c r="H290" s="86"/>
      <c r="I290" s="86"/>
      <c r="J290" s="86"/>
      <c r="K290" s="86"/>
      <c r="L290" s="87"/>
      <c r="M290" s="88"/>
      <c r="N290" s="88"/>
      <c r="O290" s="169" t="str">
        <f t="shared" si="12"/>
        <v/>
      </c>
      <c r="P290" s="170" t="str">
        <f>IF(AND(ISNUMBER(M290),M290&lt;&gt;""),IF(M290&gt;='Bitni podaci'!$B$2,IF(M290&lt;'Bitni podaci'!$C$2,1,2),0),"")</f>
        <v/>
      </c>
      <c r="Q290" s="89"/>
      <c r="R290" s="169" t="str">
        <f t="shared" si="13"/>
        <v/>
      </c>
      <c r="S290" s="149"/>
      <c r="T290" s="177" t="str">
        <f>IF(AND(S290&lt;&gt;"",ISNUMBER(S290)),IF(S290&lt;='Bitni podaci'!$B$1,1,0),"")</f>
        <v/>
      </c>
      <c r="U290" s="178" t="str">
        <f t="shared" si="14"/>
        <v/>
      </c>
    </row>
    <row r="291" spans="1:21" ht="21.95" customHeight="1" x14ac:dyDescent="0.2">
      <c r="A291" s="184" t="str">
        <f>IF(B291&lt;&gt;"",ROWS($A$13:A291)-COUNTBLANK($A$13:A290),"")</f>
        <v/>
      </c>
      <c r="B291" s="183"/>
      <c r="C291" s="83"/>
      <c r="D291" s="83"/>
      <c r="E291" s="84"/>
      <c r="F291" s="85"/>
      <c r="G291" s="86"/>
      <c r="H291" s="86"/>
      <c r="I291" s="86"/>
      <c r="J291" s="86"/>
      <c r="K291" s="86"/>
      <c r="L291" s="87"/>
      <c r="M291" s="88"/>
      <c r="N291" s="88"/>
      <c r="O291" s="169" t="str">
        <f t="shared" si="12"/>
        <v/>
      </c>
      <c r="P291" s="170" t="str">
        <f>IF(AND(ISNUMBER(M291),M291&lt;&gt;""),IF(M291&gt;='Bitni podaci'!$B$2,IF(M291&lt;'Bitni podaci'!$C$2,1,2),0),"")</f>
        <v/>
      </c>
      <c r="Q291" s="89"/>
      <c r="R291" s="169" t="str">
        <f t="shared" si="13"/>
        <v/>
      </c>
      <c r="S291" s="149"/>
      <c r="T291" s="177" t="str">
        <f>IF(AND(S291&lt;&gt;"",ISNUMBER(S291)),IF(S291&lt;='Bitni podaci'!$B$1,1,0),"")</f>
        <v/>
      </c>
      <c r="U291" s="178" t="str">
        <f t="shared" si="14"/>
        <v/>
      </c>
    </row>
    <row r="292" spans="1:21" ht="21.95" customHeight="1" x14ac:dyDescent="0.2">
      <c r="A292" s="184" t="str">
        <f>IF(B292&lt;&gt;"",ROWS($A$13:A292)-COUNTBLANK($A$13:A291),"")</f>
        <v/>
      </c>
      <c r="B292" s="183"/>
      <c r="C292" s="83"/>
      <c r="D292" s="83"/>
      <c r="E292" s="84"/>
      <c r="F292" s="85"/>
      <c r="G292" s="86"/>
      <c r="H292" s="86"/>
      <c r="I292" s="86"/>
      <c r="J292" s="86"/>
      <c r="K292" s="86"/>
      <c r="L292" s="87"/>
      <c r="M292" s="88"/>
      <c r="N292" s="88"/>
      <c r="O292" s="169" t="str">
        <f t="shared" si="12"/>
        <v/>
      </c>
      <c r="P292" s="170" t="str">
        <f>IF(AND(ISNUMBER(M292),M292&lt;&gt;""),IF(M292&gt;='Bitni podaci'!$B$2,IF(M292&lt;'Bitni podaci'!$C$2,1,2),0),"")</f>
        <v/>
      </c>
      <c r="Q292" s="89"/>
      <c r="R292" s="169" t="str">
        <f t="shared" si="13"/>
        <v/>
      </c>
      <c r="S292" s="149"/>
      <c r="T292" s="177" t="str">
        <f>IF(AND(S292&lt;&gt;"",ISNUMBER(S292)),IF(S292&lt;='Bitni podaci'!$B$1,1,0),"")</f>
        <v/>
      </c>
      <c r="U292" s="178" t="str">
        <f t="shared" si="14"/>
        <v/>
      </c>
    </row>
    <row r="293" spans="1:21" ht="21.95" customHeight="1" x14ac:dyDescent="0.2">
      <c r="A293" s="184" t="str">
        <f>IF(B293&lt;&gt;"",ROWS($A$13:A293)-COUNTBLANK($A$13:A292),"")</f>
        <v/>
      </c>
      <c r="B293" s="183"/>
      <c r="C293" s="83"/>
      <c r="D293" s="83"/>
      <c r="E293" s="84"/>
      <c r="F293" s="85"/>
      <c r="G293" s="86"/>
      <c r="H293" s="86"/>
      <c r="I293" s="86"/>
      <c r="J293" s="86"/>
      <c r="K293" s="86"/>
      <c r="L293" s="87"/>
      <c r="M293" s="88"/>
      <c r="N293" s="88"/>
      <c r="O293" s="169" t="str">
        <f t="shared" si="12"/>
        <v/>
      </c>
      <c r="P293" s="170" t="str">
        <f>IF(AND(ISNUMBER(M293),M293&lt;&gt;""),IF(M293&gt;='Bitni podaci'!$B$2,IF(M293&lt;'Bitni podaci'!$C$2,1,2),0),"")</f>
        <v/>
      </c>
      <c r="Q293" s="89"/>
      <c r="R293" s="169" t="str">
        <f t="shared" si="13"/>
        <v/>
      </c>
      <c r="S293" s="149"/>
      <c r="T293" s="177" t="str">
        <f>IF(AND(S293&lt;&gt;"",ISNUMBER(S293)),IF(S293&lt;='Bitni podaci'!$B$1,1,0),"")</f>
        <v/>
      </c>
      <c r="U293" s="178" t="str">
        <f t="shared" si="14"/>
        <v/>
      </c>
    </row>
    <row r="294" spans="1:21" ht="21.95" customHeight="1" x14ac:dyDescent="0.2">
      <c r="A294" s="184" t="str">
        <f>IF(B294&lt;&gt;"",ROWS($A$13:A294)-COUNTBLANK($A$13:A293),"")</f>
        <v/>
      </c>
      <c r="B294" s="183"/>
      <c r="C294" s="83"/>
      <c r="D294" s="83"/>
      <c r="E294" s="84"/>
      <c r="F294" s="85"/>
      <c r="G294" s="86"/>
      <c r="H294" s="86"/>
      <c r="I294" s="86"/>
      <c r="J294" s="86"/>
      <c r="K294" s="86"/>
      <c r="L294" s="87"/>
      <c r="M294" s="88"/>
      <c r="N294" s="88"/>
      <c r="O294" s="169" t="str">
        <f t="shared" si="12"/>
        <v/>
      </c>
      <c r="P294" s="170" t="str">
        <f>IF(AND(ISNUMBER(M294),M294&lt;&gt;""),IF(M294&gt;='Bitni podaci'!$B$2,IF(M294&lt;'Bitni podaci'!$C$2,1,2),0),"")</f>
        <v/>
      </c>
      <c r="Q294" s="89"/>
      <c r="R294" s="169" t="str">
        <f t="shared" si="13"/>
        <v/>
      </c>
      <c r="S294" s="149"/>
      <c r="T294" s="177" t="str">
        <f>IF(AND(S294&lt;&gt;"",ISNUMBER(S294)),IF(S294&lt;='Bitni podaci'!$B$1,1,0),"")</f>
        <v/>
      </c>
      <c r="U294" s="178" t="str">
        <f t="shared" si="14"/>
        <v/>
      </c>
    </row>
    <row r="295" spans="1:21" ht="21.95" customHeight="1" x14ac:dyDescent="0.2">
      <c r="A295" s="184" t="str">
        <f>IF(B295&lt;&gt;"",ROWS($A$13:A295)-COUNTBLANK($A$13:A294),"")</f>
        <v/>
      </c>
      <c r="B295" s="183"/>
      <c r="C295" s="83"/>
      <c r="D295" s="83"/>
      <c r="E295" s="84"/>
      <c r="F295" s="85"/>
      <c r="G295" s="86"/>
      <c r="H295" s="86"/>
      <c r="I295" s="86"/>
      <c r="J295" s="86"/>
      <c r="K295" s="86"/>
      <c r="L295" s="87"/>
      <c r="M295" s="88"/>
      <c r="N295" s="88"/>
      <c r="O295" s="169" t="str">
        <f t="shared" si="12"/>
        <v/>
      </c>
      <c r="P295" s="170" t="str">
        <f>IF(AND(ISNUMBER(M295),M295&lt;&gt;""),IF(M295&gt;='Bitni podaci'!$B$2,IF(M295&lt;'Bitni podaci'!$C$2,1,2),0),"")</f>
        <v/>
      </c>
      <c r="Q295" s="89"/>
      <c r="R295" s="169" t="str">
        <f t="shared" si="13"/>
        <v/>
      </c>
      <c r="S295" s="149"/>
      <c r="T295" s="177" t="str">
        <f>IF(AND(S295&lt;&gt;"",ISNUMBER(S295)),IF(S295&lt;='Bitni podaci'!$B$1,1,0),"")</f>
        <v/>
      </c>
      <c r="U295" s="178" t="str">
        <f t="shared" si="14"/>
        <v/>
      </c>
    </row>
    <row r="296" spans="1:21" ht="21.95" customHeight="1" x14ac:dyDescent="0.2">
      <c r="A296" s="184" t="str">
        <f>IF(B296&lt;&gt;"",ROWS($A$13:A296)-COUNTBLANK($A$13:A295),"")</f>
        <v/>
      </c>
      <c r="B296" s="183"/>
      <c r="C296" s="83"/>
      <c r="D296" s="83"/>
      <c r="E296" s="84"/>
      <c r="F296" s="85"/>
      <c r="G296" s="86"/>
      <c r="H296" s="86"/>
      <c r="I296" s="86"/>
      <c r="J296" s="86"/>
      <c r="K296" s="86"/>
      <c r="L296" s="87"/>
      <c r="M296" s="88"/>
      <c r="N296" s="88"/>
      <c r="O296" s="169" t="str">
        <f t="shared" si="12"/>
        <v/>
      </c>
      <c r="P296" s="170" t="str">
        <f>IF(AND(ISNUMBER(M296),M296&lt;&gt;""),IF(M296&gt;='Bitni podaci'!$B$2,IF(M296&lt;'Bitni podaci'!$C$2,1,2),0),"")</f>
        <v/>
      </c>
      <c r="Q296" s="89"/>
      <c r="R296" s="169" t="str">
        <f t="shared" si="13"/>
        <v/>
      </c>
      <c r="S296" s="149"/>
      <c r="T296" s="177" t="str">
        <f>IF(AND(S296&lt;&gt;"",ISNUMBER(S296)),IF(S296&lt;='Bitni podaci'!$B$1,1,0),"")</f>
        <v/>
      </c>
      <c r="U296" s="178" t="str">
        <f t="shared" si="14"/>
        <v/>
      </c>
    </row>
    <row r="297" spans="1:21" ht="21.95" customHeight="1" x14ac:dyDescent="0.2">
      <c r="A297" s="184" t="str">
        <f>IF(B297&lt;&gt;"",ROWS($A$13:A297)-COUNTBLANK($A$13:A296),"")</f>
        <v/>
      </c>
      <c r="B297" s="183"/>
      <c r="C297" s="83"/>
      <c r="D297" s="83"/>
      <c r="E297" s="84"/>
      <c r="F297" s="85"/>
      <c r="G297" s="86"/>
      <c r="H297" s="86"/>
      <c r="I297" s="86"/>
      <c r="J297" s="86"/>
      <c r="K297" s="86"/>
      <c r="L297" s="87"/>
      <c r="M297" s="88"/>
      <c r="N297" s="88"/>
      <c r="O297" s="169" t="str">
        <f t="shared" si="12"/>
        <v/>
      </c>
      <c r="P297" s="170" t="str">
        <f>IF(AND(ISNUMBER(M297),M297&lt;&gt;""),IF(M297&gt;='Bitni podaci'!$B$2,IF(M297&lt;'Bitni podaci'!$C$2,1,2),0),"")</f>
        <v/>
      </c>
      <c r="Q297" s="89"/>
      <c r="R297" s="169" t="str">
        <f t="shared" si="13"/>
        <v/>
      </c>
      <c r="S297" s="149"/>
      <c r="T297" s="177" t="str">
        <f>IF(AND(S297&lt;&gt;"",ISNUMBER(S297)),IF(S297&lt;='Bitni podaci'!$B$1,1,0),"")</f>
        <v/>
      </c>
      <c r="U297" s="178" t="str">
        <f t="shared" si="14"/>
        <v/>
      </c>
    </row>
    <row r="298" spans="1:21" ht="21.95" customHeight="1" x14ac:dyDescent="0.2">
      <c r="A298" s="184" t="str">
        <f>IF(B298&lt;&gt;"",ROWS($A$13:A298)-COUNTBLANK($A$13:A297),"")</f>
        <v/>
      </c>
      <c r="B298" s="183"/>
      <c r="C298" s="83"/>
      <c r="D298" s="83"/>
      <c r="E298" s="84"/>
      <c r="F298" s="85"/>
      <c r="G298" s="86"/>
      <c r="H298" s="86"/>
      <c r="I298" s="86"/>
      <c r="J298" s="86"/>
      <c r="K298" s="86"/>
      <c r="L298" s="87"/>
      <c r="M298" s="88"/>
      <c r="N298" s="88"/>
      <c r="O298" s="169" t="str">
        <f t="shared" si="12"/>
        <v/>
      </c>
      <c r="P298" s="170" t="str">
        <f>IF(AND(ISNUMBER(M298),M298&lt;&gt;""),IF(M298&gt;='Bitni podaci'!$B$2,IF(M298&lt;'Bitni podaci'!$C$2,1,2),0),"")</f>
        <v/>
      </c>
      <c r="Q298" s="89"/>
      <c r="R298" s="169" t="str">
        <f t="shared" si="13"/>
        <v/>
      </c>
      <c r="S298" s="149"/>
      <c r="T298" s="177" t="str">
        <f>IF(AND(S298&lt;&gt;"",ISNUMBER(S298)),IF(S298&lt;='Bitni podaci'!$B$1,1,0),"")</f>
        <v/>
      </c>
      <c r="U298" s="178" t="str">
        <f t="shared" si="14"/>
        <v/>
      </c>
    </row>
    <row r="299" spans="1:21" ht="21.95" customHeight="1" x14ac:dyDescent="0.2">
      <c r="A299" s="184" t="str">
        <f>IF(B299&lt;&gt;"",ROWS($A$13:A299)-COUNTBLANK($A$13:A298),"")</f>
        <v/>
      </c>
      <c r="B299" s="183"/>
      <c r="C299" s="83"/>
      <c r="D299" s="83"/>
      <c r="E299" s="84"/>
      <c r="F299" s="85"/>
      <c r="G299" s="86"/>
      <c r="H299" s="86"/>
      <c r="I299" s="86"/>
      <c r="J299" s="86"/>
      <c r="K299" s="86"/>
      <c r="L299" s="87"/>
      <c r="M299" s="88"/>
      <c r="N299" s="88"/>
      <c r="O299" s="169" t="str">
        <f t="shared" si="12"/>
        <v/>
      </c>
      <c r="P299" s="170" t="str">
        <f>IF(AND(ISNUMBER(M299),M299&lt;&gt;""),IF(M299&gt;='Bitni podaci'!$B$2,IF(M299&lt;'Bitni podaci'!$C$2,1,2),0),"")</f>
        <v/>
      </c>
      <c r="Q299" s="89"/>
      <c r="R299" s="169" t="str">
        <f t="shared" si="13"/>
        <v/>
      </c>
      <c r="S299" s="149"/>
      <c r="T299" s="177" t="str">
        <f>IF(AND(S299&lt;&gt;"",ISNUMBER(S299)),IF(S299&lt;='Bitni podaci'!$B$1,1,0),"")</f>
        <v/>
      </c>
      <c r="U299" s="178" t="str">
        <f t="shared" si="14"/>
        <v/>
      </c>
    </row>
    <row r="300" spans="1:21" ht="21.95" customHeight="1" x14ac:dyDescent="0.2">
      <c r="A300" s="184" t="str">
        <f>IF(B300&lt;&gt;"",ROWS($A$13:A300)-COUNTBLANK($A$13:A299),"")</f>
        <v/>
      </c>
      <c r="B300" s="183"/>
      <c r="C300" s="83"/>
      <c r="D300" s="83"/>
      <c r="E300" s="84"/>
      <c r="F300" s="85"/>
      <c r="G300" s="86"/>
      <c r="H300" s="86"/>
      <c r="I300" s="86"/>
      <c r="J300" s="86"/>
      <c r="K300" s="86"/>
      <c r="L300" s="87"/>
      <c r="M300" s="88"/>
      <c r="N300" s="88"/>
      <c r="O300" s="169" t="str">
        <f t="shared" si="12"/>
        <v/>
      </c>
      <c r="P300" s="170" t="str">
        <f>IF(AND(ISNUMBER(M300),M300&lt;&gt;""),IF(M300&gt;='Bitni podaci'!$B$2,IF(M300&lt;'Bitni podaci'!$C$2,1,2),0),"")</f>
        <v/>
      </c>
      <c r="Q300" s="89"/>
      <c r="R300" s="169" t="str">
        <f t="shared" si="13"/>
        <v/>
      </c>
      <c r="S300" s="149"/>
      <c r="T300" s="177" t="str">
        <f>IF(AND(S300&lt;&gt;"",ISNUMBER(S300)),IF(S300&lt;='Bitni podaci'!$B$1,1,0),"")</f>
        <v/>
      </c>
      <c r="U300" s="178" t="str">
        <f t="shared" si="14"/>
        <v/>
      </c>
    </row>
    <row r="301" spans="1:21" ht="21.95" customHeight="1" x14ac:dyDescent="0.2">
      <c r="A301" s="184" t="str">
        <f>IF(B301&lt;&gt;"",ROWS($A$13:A301)-COUNTBLANK($A$13:A300),"")</f>
        <v/>
      </c>
      <c r="B301" s="183"/>
      <c r="C301" s="83"/>
      <c r="D301" s="83"/>
      <c r="E301" s="84"/>
      <c r="F301" s="85"/>
      <c r="G301" s="86"/>
      <c r="H301" s="86"/>
      <c r="I301" s="86"/>
      <c r="J301" s="86"/>
      <c r="K301" s="86"/>
      <c r="L301" s="87"/>
      <c r="M301" s="88"/>
      <c r="N301" s="88"/>
      <c r="O301" s="169" t="str">
        <f t="shared" si="12"/>
        <v/>
      </c>
      <c r="P301" s="170" t="str">
        <f>IF(AND(ISNUMBER(M301),M301&lt;&gt;""),IF(M301&gt;='Bitni podaci'!$B$2,IF(M301&lt;'Bitni podaci'!$C$2,1,2),0),"")</f>
        <v/>
      </c>
      <c r="Q301" s="89"/>
      <c r="R301" s="169" t="str">
        <f t="shared" si="13"/>
        <v/>
      </c>
      <c r="S301" s="149"/>
      <c r="T301" s="177" t="str">
        <f>IF(AND(S301&lt;&gt;"",ISNUMBER(S301)),IF(S301&lt;='Bitni podaci'!$B$1,1,0),"")</f>
        <v/>
      </c>
      <c r="U301" s="178" t="str">
        <f t="shared" si="14"/>
        <v/>
      </c>
    </row>
    <row r="302" spans="1:21" ht="21.95" customHeight="1" x14ac:dyDescent="0.2">
      <c r="A302" s="184" t="str">
        <f>IF(B302&lt;&gt;"",ROWS($A$13:A302)-COUNTBLANK($A$13:A301),"")</f>
        <v/>
      </c>
      <c r="B302" s="183"/>
      <c r="C302" s="83"/>
      <c r="D302" s="83"/>
      <c r="E302" s="84"/>
      <c r="F302" s="85"/>
      <c r="G302" s="86"/>
      <c r="H302" s="86"/>
      <c r="I302" s="86"/>
      <c r="J302" s="86"/>
      <c r="K302" s="86"/>
      <c r="L302" s="87"/>
      <c r="M302" s="88"/>
      <c r="N302" s="88"/>
      <c r="O302" s="169" t="str">
        <f t="shared" si="12"/>
        <v/>
      </c>
      <c r="P302" s="170" t="str">
        <f>IF(AND(ISNUMBER(M302),M302&lt;&gt;""),IF(M302&gt;='Bitni podaci'!$B$2,IF(M302&lt;'Bitni podaci'!$C$2,1,2),0),"")</f>
        <v/>
      </c>
      <c r="Q302" s="89"/>
      <c r="R302" s="169" t="str">
        <f t="shared" si="13"/>
        <v/>
      </c>
      <c r="S302" s="149"/>
      <c r="T302" s="177" t="str">
        <f>IF(AND(S302&lt;&gt;"",ISNUMBER(S302)),IF(S302&lt;='Bitni podaci'!$B$1,1,0),"")</f>
        <v/>
      </c>
      <c r="U302" s="178" t="str">
        <f t="shared" si="14"/>
        <v/>
      </c>
    </row>
    <row r="303" spans="1:21" ht="21.95" customHeight="1" x14ac:dyDescent="0.2">
      <c r="A303" s="184" t="str">
        <f>IF(B303&lt;&gt;"",ROWS($A$13:A303)-COUNTBLANK($A$13:A302),"")</f>
        <v/>
      </c>
      <c r="B303" s="183"/>
      <c r="C303" s="83"/>
      <c r="D303" s="83"/>
      <c r="E303" s="84"/>
      <c r="F303" s="85"/>
      <c r="G303" s="86"/>
      <c r="H303" s="86"/>
      <c r="I303" s="86"/>
      <c r="J303" s="86"/>
      <c r="K303" s="86"/>
      <c r="L303" s="87"/>
      <c r="M303" s="88"/>
      <c r="N303" s="88"/>
      <c r="O303" s="169" t="str">
        <f t="shared" si="12"/>
        <v/>
      </c>
      <c r="P303" s="170" t="str">
        <f>IF(AND(ISNUMBER(M303),M303&lt;&gt;""),IF(M303&gt;='Bitni podaci'!$B$2,IF(M303&lt;'Bitni podaci'!$C$2,1,2),0),"")</f>
        <v/>
      </c>
      <c r="Q303" s="89"/>
      <c r="R303" s="169" t="str">
        <f t="shared" si="13"/>
        <v/>
      </c>
      <c r="S303" s="149"/>
      <c r="T303" s="177" t="str">
        <f>IF(AND(S303&lt;&gt;"",ISNUMBER(S303)),IF(S303&lt;='Bitni podaci'!$B$1,1,0),"")</f>
        <v/>
      </c>
      <c r="U303" s="178" t="str">
        <f t="shared" si="14"/>
        <v/>
      </c>
    </row>
    <row r="304" spans="1:21" ht="21.95" customHeight="1" x14ac:dyDescent="0.2">
      <c r="A304" s="184" t="str">
        <f>IF(B304&lt;&gt;"",ROWS($A$13:A304)-COUNTBLANK($A$13:A303),"")</f>
        <v/>
      </c>
      <c r="B304" s="183"/>
      <c r="C304" s="83"/>
      <c r="D304" s="83"/>
      <c r="E304" s="84"/>
      <c r="F304" s="85"/>
      <c r="G304" s="86"/>
      <c r="H304" s="86"/>
      <c r="I304" s="86"/>
      <c r="J304" s="86"/>
      <c r="K304" s="86"/>
      <c r="L304" s="87"/>
      <c r="M304" s="88"/>
      <c r="N304" s="88"/>
      <c r="O304" s="169" t="str">
        <f t="shared" si="12"/>
        <v/>
      </c>
      <c r="P304" s="170" t="str">
        <f>IF(AND(ISNUMBER(M304),M304&lt;&gt;""),IF(M304&gt;='Bitni podaci'!$B$2,IF(M304&lt;'Bitni podaci'!$C$2,1,2),0),"")</f>
        <v/>
      </c>
      <c r="Q304" s="89"/>
      <c r="R304" s="169" t="str">
        <f t="shared" si="13"/>
        <v/>
      </c>
      <c r="S304" s="149"/>
      <c r="T304" s="177" t="str">
        <f>IF(AND(S304&lt;&gt;"",ISNUMBER(S304)),IF(S304&lt;='Bitni podaci'!$B$1,1,0),"")</f>
        <v/>
      </c>
      <c r="U304" s="178" t="str">
        <f t="shared" si="14"/>
        <v/>
      </c>
    </row>
    <row r="305" spans="1:21" ht="21.95" customHeight="1" x14ac:dyDescent="0.2">
      <c r="A305" s="184" t="str">
        <f>IF(B305&lt;&gt;"",ROWS($A$13:A305)-COUNTBLANK($A$13:A304),"")</f>
        <v/>
      </c>
      <c r="B305" s="183"/>
      <c r="C305" s="83"/>
      <c r="D305" s="83"/>
      <c r="E305" s="84"/>
      <c r="F305" s="85"/>
      <c r="G305" s="86"/>
      <c r="H305" s="86"/>
      <c r="I305" s="86"/>
      <c r="J305" s="86"/>
      <c r="K305" s="86"/>
      <c r="L305" s="87"/>
      <c r="M305" s="88"/>
      <c r="N305" s="88"/>
      <c r="O305" s="169" t="str">
        <f t="shared" si="12"/>
        <v/>
      </c>
      <c r="P305" s="170" t="str">
        <f>IF(AND(ISNUMBER(M305),M305&lt;&gt;""),IF(M305&gt;='Bitni podaci'!$B$2,IF(M305&lt;'Bitni podaci'!$C$2,1,2),0),"")</f>
        <v/>
      </c>
      <c r="Q305" s="89"/>
      <c r="R305" s="169" t="str">
        <f t="shared" si="13"/>
        <v/>
      </c>
      <c r="S305" s="149"/>
      <c r="T305" s="177" t="str">
        <f>IF(AND(S305&lt;&gt;"",ISNUMBER(S305)),IF(S305&lt;='Bitni podaci'!$B$1,1,0),"")</f>
        <v/>
      </c>
      <c r="U305" s="178" t="str">
        <f t="shared" si="14"/>
        <v/>
      </c>
    </row>
    <row r="306" spans="1:21" ht="21.95" customHeight="1" x14ac:dyDescent="0.2">
      <c r="A306" s="184" t="str">
        <f>IF(B306&lt;&gt;"",ROWS($A$13:A306)-COUNTBLANK($A$13:A305),"")</f>
        <v/>
      </c>
      <c r="B306" s="183"/>
      <c r="C306" s="83"/>
      <c r="D306" s="83"/>
      <c r="E306" s="84"/>
      <c r="F306" s="85"/>
      <c r="G306" s="86"/>
      <c r="H306" s="86"/>
      <c r="I306" s="86"/>
      <c r="J306" s="86"/>
      <c r="K306" s="86"/>
      <c r="L306" s="87"/>
      <c r="M306" s="88"/>
      <c r="N306" s="88"/>
      <c r="O306" s="169" t="str">
        <f t="shared" si="12"/>
        <v/>
      </c>
      <c r="P306" s="170" t="str">
        <f>IF(AND(ISNUMBER(M306),M306&lt;&gt;""),IF(M306&gt;='Bitni podaci'!$B$2,IF(M306&lt;'Bitni podaci'!$C$2,1,2),0),"")</f>
        <v/>
      </c>
      <c r="Q306" s="89"/>
      <c r="R306" s="169" t="str">
        <f t="shared" si="13"/>
        <v/>
      </c>
      <c r="S306" s="149"/>
      <c r="T306" s="177" t="str">
        <f>IF(AND(S306&lt;&gt;"",ISNUMBER(S306)),IF(S306&lt;='Bitni podaci'!$B$1,1,0),"")</f>
        <v/>
      </c>
      <c r="U306" s="178" t="str">
        <f t="shared" si="14"/>
        <v/>
      </c>
    </row>
    <row r="307" spans="1:21" ht="21.95" customHeight="1" x14ac:dyDescent="0.2">
      <c r="A307" s="184" t="str">
        <f>IF(B307&lt;&gt;"",ROWS($A$13:A307)-COUNTBLANK($A$13:A306),"")</f>
        <v/>
      </c>
      <c r="B307" s="183"/>
      <c r="C307" s="83"/>
      <c r="D307" s="83"/>
      <c r="E307" s="84"/>
      <c r="F307" s="85"/>
      <c r="G307" s="86"/>
      <c r="H307" s="86"/>
      <c r="I307" s="86"/>
      <c r="J307" s="86"/>
      <c r="K307" s="86"/>
      <c r="L307" s="87"/>
      <c r="M307" s="88"/>
      <c r="N307" s="88"/>
      <c r="O307" s="169" t="str">
        <f t="shared" si="12"/>
        <v/>
      </c>
      <c r="P307" s="170" t="str">
        <f>IF(AND(ISNUMBER(M307),M307&lt;&gt;""),IF(M307&gt;='Bitni podaci'!$B$2,IF(M307&lt;'Bitni podaci'!$C$2,1,2),0),"")</f>
        <v/>
      </c>
      <c r="Q307" s="89"/>
      <c r="R307" s="169" t="str">
        <f t="shared" si="13"/>
        <v/>
      </c>
      <c r="S307" s="149"/>
      <c r="T307" s="177" t="str">
        <f>IF(AND(S307&lt;&gt;"",ISNUMBER(S307)),IF(S307&lt;='Bitni podaci'!$B$1,1,0),"")</f>
        <v/>
      </c>
      <c r="U307" s="178" t="str">
        <f t="shared" si="14"/>
        <v/>
      </c>
    </row>
    <row r="308" spans="1:21" ht="21.95" customHeight="1" x14ac:dyDescent="0.2">
      <c r="A308" s="184" t="str">
        <f>IF(B308&lt;&gt;"",ROWS($A$13:A308)-COUNTBLANK($A$13:A307),"")</f>
        <v/>
      </c>
      <c r="B308" s="183"/>
      <c r="C308" s="83"/>
      <c r="D308" s="83"/>
      <c r="E308" s="84"/>
      <c r="F308" s="85"/>
      <c r="G308" s="86"/>
      <c r="H308" s="86"/>
      <c r="I308" s="86"/>
      <c r="J308" s="86"/>
      <c r="K308" s="86"/>
      <c r="L308" s="87"/>
      <c r="M308" s="88"/>
      <c r="N308" s="88"/>
      <c r="O308" s="169" t="str">
        <f t="shared" si="12"/>
        <v/>
      </c>
      <c r="P308" s="170" t="str">
        <f>IF(AND(ISNUMBER(M308),M308&lt;&gt;""),IF(M308&gt;='Bitni podaci'!$B$2,IF(M308&lt;'Bitni podaci'!$C$2,1,2),0),"")</f>
        <v/>
      </c>
      <c r="Q308" s="89"/>
      <c r="R308" s="169" t="str">
        <f t="shared" si="13"/>
        <v/>
      </c>
      <c r="S308" s="149"/>
      <c r="T308" s="177" t="str">
        <f>IF(AND(S308&lt;&gt;"",ISNUMBER(S308)),IF(S308&lt;='Bitni podaci'!$B$1,1,0),"")</f>
        <v/>
      </c>
      <c r="U308" s="178" t="str">
        <f t="shared" si="14"/>
        <v/>
      </c>
    </row>
    <row r="309" spans="1:21" ht="21.95" customHeight="1" x14ac:dyDescent="0.2">
      <c r="A309" s="184" t="str">
        <f>IF(B309&lt;&gt;"",ROWS($A$13:A309)-COUNTBLANK($A$13:A308),"")</f>
        <v/>
      </c>
      <c r="B309" s="183"/>
      <c r="C309" s="83"/>
      <c r="D309" s="83"/>
      <c r="E309" s="84"/>
      <c r="F309" s="85"/>
      <c r="G309" s="86"/>
      <c r="H309" s="86"/>
      <c r="I309" s="86"/>
      <c r="J309" s="86"/>
      <c r="K309" s="86"/>
      <c r="L309" s="87"/>
      <c r="M309" s="88"/>
      <c r="N309" s="88"/>
      <c r="O309" s="169" t="str">
        <f t="shared" si="12"/>
        <v/>
      </c>
      <c r="P309" s="170" t="str">
        <f>IF(AND(ISNUMBER(M309),M309&lt;&gt;""),IF(M309&gt;='Bitni podaci'!$B$2,IF(M309&lt;'Bitni podaci'!$C$2,1,2),0),"")</f>
        <v/>
      </c>
      <c r="Q309" s="89"/>
      <c r="R309" s="169" t="str">
        <f t="shared" si="13"/>
        <v/>
      </c>
      <c r="S309" s="149"/>
      <c r="T309" s="177" t="str">
        <f>IF(AND(S309&lt;&gt;"",ISNUMBER(S309)),IF(S309&lt;='Bitni podaci'!$B$1,1,0),"")</f>
        <v/>
      </c>
      <c r="U309" s="178" t="str">
        <f t="shared" si="14"/>
        <v/>
      </c>
    </row>
    <row r="310" spans="1:21" ht="21.95" customHeight="1" x14ac:dyDescent="0.2">
      <c r="A310" s="184" t="str">
        <f>IF(B310&lt;&gt;"",ROWS($A$13:A310)-COUNTBLANK($A$13:A309),"")</f>
        <v/>
      </c>
      <c r="B310" s="183"/>
      <c r="C310" s="83"/>
      <c r="D310" s="83"/>
      <c r="E310" s="84"/>
      <c r="F310" s="85"/>
      <c r="G310" s="86"/>
      <c r="H310" s="86"/>
      <c r="I310" s="86"/>
      <c r="J310" s="86"/>
      <c r="K310" s="86"/>
      <c r="L310" s="87"/>
      <c r="M310" s="88"/>
      <c r="N310" s="88"/>
      <c r="O310" s="169" t="str">
        <f t="shared" si="12"/>
        <v/>
      </c>
      <c r="P310" s="170" t="str">
        <f>IF(AND(ISNUMBER(M310),M310&lt;&gt;""),IF(M310&gt;='Bitni podaci'!$B$2,IF(M310&lt;'Bitni podaci'!$C$2,1,2),0),"")</f>
        <v/>
      </c>
      <c r="Q310" s="89"/>
      <c r="R310" s="169" t="str">
        <f t="shared" si="13"/>
        <v/>
      </c>
      <c r="S310" s="149"/>
      <c r="T310" s="177" t="str">
        <f>IF(AND(S310&lt;&gt;"",ISNUMBER(S310)),IF(S310&lt;='Bitni podaci'!$B$1,1,0),"")</f>
        <v/>
      </c>
      <c r="U310" s="178" t="str">
        <f t="shared" si="14"/>
        <v/>
      </c>
    </row>
    <row r="311" spans="1:21" ht="21.95" customHeight="1" x14ac:dyDescent="0.2">
      <c r="A311" s="184" t="str">
        <f>IF(B311&lt;&gt;"",ROWS($A$13:A311)-COUNTBLANK($A$13:A310),"")</f>
        <v/>
      </c>
      <c r="B311" s="183"/>
      <c r="C311" s="83"/>
      <c r="D311" s="83"/>
      <c r="E311" s="84"/>
      <c r="F311" s="85"/>
      <c r="G311" s="86"/>
      <c r="H311" s="86"/>
      <c r="I311" s="86"/>
      <c r="J311" s="86"/>
      <c r="K311" s="86"/>
      <c r="L311" s="87"/>
      <c r="M311" s="88"/>
      <c r="N311" s="88"/>
      <c r="O311" s="169" t="str">
        <f t="shared" si="12"/>
        <v/>
      </c>
      <c r="P311" s="170" t="str">
        <f>IF(AND(ISNUMBER(M311),M311&lt;&gt;""),IF(M311&gt;='Bitni podaci'!$B$2,IF(M311&lt;'Bitni podaci'!$C$2,1,2),0),"")</f>
        <v/>
      </c>
      <c r="Q311" s="89"/>
      <c r="R311" s="169" t="str">
        <f t="shared" si="13"/>
        <v/>
      </c>
      <c r="S311" s="149"/>
      <c r="T311" s="177" t="str">
        <f>IF(AND(S311&lt;&gt;"",ISNUMBER(S311)),IF(S311&lt;='Bitni podaci'!$B$1,1,0),"")</f>
        <v/>
      </c>
      <c r="U311" s="178" t="str">
        <f t="shared" si="14"/>
        <v/>
      </c>
    </row>
    <row r="312" spans="1:21" ht="21.95" customHeight="1" x14ac:dyDescent="0.2">
      <c r="A312" s="184" t="str">
        <f>IF(B312&lt;&gt;"",ROWS($A$13:A312)-COUNTBLANK($A$13:A311),"")</f>
        <v/>
      </c>
      <c r="B312" s="183"/>
      <c r="C312" s="83"/>
      <c r="D312" s="83"/>
      <c r="E312" s="84"/>
      <c r="F312" s="85"/>
      <c r="G312" s="86"/>
      <c r="H312" s="86"/>
      <c r="I312" s="86"/>
      <c r="J312" s="86"/>
      <c r="K312" s="86"/>
      <c r="L312" s="87"/>
      <c r="M312" s="88"/>
      <c r="N312" s="88"/>
      <c r="O312" s="169" t="str">
        <f t="shared" si="12"/>
        <v/>
      </c>
      <c r="P312" s="170" t="str">
        <f>IF(AND(ISNUMBER(M312),M312&lt;&gt;""),IF(M312&gt;='Bitni podaci'!$B$2,IF(M312&lt;'Bitni podaci'!$C$2,1,2),0),"")</f>
        <v/>
      </c>
      <c r="Q312" s="89"/>
      <c r="R312" s="169" t="str">
        <f t="shared" si="13"/>
        <v/>
      </c>
      <c r="S312" s="149"/>
      <c r="T312" s="177" t="str">
        <f>IF(AND(S312&lt;&gt;"",ISNUMBER(S312)),IF(S312&lt;='Bitni podaci'!$B$1,1,0),"")</f>
        <v/>
      </c>
      <c r="U312" s="178" t="str">
        <f t="shared" si="14"/>
        <v/>
      </c>
    </row>
    <row r="313" spans="1:21" ht="21.95" customHeight="1" x14ac:dyDescent="0.2">
      <c r="A313" s="184" t="str">
        <f>IF(B313&lt;&gt;"",ROWS($A$13:A313)-COUNTBLANK($A$13:A312),"")</f>
        <v/>
      </c>
      <c r="B313" s="183"/>
      <c r="C313" s="83"/>
      <c r="D313" s="83"/>
      <c r="E313" s="84"/>
      <c r="F313" s="85"/>
      <c r="G313" s="86"/>
      <c r="H313" s="86"/>
      <c r="I313" s="86"/>
      <c r="J313" s="86"/>
      <c r="K313" s="86"/>
      <c r="L313" s="87"/>
      <c r="M313" s="88"/>
      <c r="N313" s="88"/>
      <c r="O313" s="169" t="str">
        <f t="shared" si="12"/>
        <v/>
      </c>
      <c r="P313" s="170" t="str">
        <f>IF(AND(ISNUMBER(M313),M313&lt;&gt;""),IF(M313&gt;='Bitni podaci'!$B$2,IF(M313&lt;'Bitni podaci'!$C$2,1,2),0),"")</f>
        <v/>
      </c>
      <c r="Q313" s="89"/>
      <c r="R313" s="169" t="str">
        <f t="shared" si="13"/>
        <v/>
      </c>
      <c r="S313" s="149"/>
      <c r="T313" s="177" t="str">
        <f>IF(AND(S313&lt;&gt;"",ISNUMBER(S313)),IF(S313&lt;='Bitni podaci'!$B$1,1,0),"")</f>
        <v/>
      </c>
      <c r="U313" s="178" t="str">
        <f t="shared" si="14"/>
        <v/>
      </c>
    </row>
    <row r="314" spans="1:21" ht="21.95" customHeight="1" x14ac:dyDescent="0.2">
      <c r="A314" s="184" t="str">
        <f>IF(B314&lt;&gt;"",ROWS($A$13:A314)-COUNTBLANK($A$13:A313),"")</f>
        <v/>
      </c>
      <c r="B314" s="183"/>
      <c r="C314" s="83"/>
      <c r="D314" s="83"/>
      <c r="E314" s="84"/>
      <c r="F314" s="85"/>
      <c r="G314" s="86"/>
      <c r="H314" s="86"/>
      <c r="I314" s="86"/>
      <c r="J314" s="86"/>
      <c r="K314" s="86"/>
      <c r="L314" s="87"/>
      <c r="M314" s="88"/>
      <c r="N314" s="88"/>
      <c r="O314" s="169" t="str">
        <f t="shared" si="12"/>
        <v/>
      </c>
      <c r="P314" s="170" t="str">
        <f>IF(AND(ISNUMBER(M314),M314&lt;&gt;""),IF(M314&gt;='Bitni podaci'!$B$2,IF(M314&lt;'Bitni podaci'!$C$2,1,2),0),"")</f>
        <v/>
      </c>
      <c r="Q314" s="89"/>
      <c r="R314" s="169" t="str">
        <f t="shared" si="13"/>
        <v/>
      </c>
      <c r="S314" s="149"/>
      <c r="T314" s="177" t="str">
        <f>IF(AND(S314&lt;&gt;"",ISNUMBER(S314)),IF(S314&lt;='Bitni podaci'!$B$1,1,0),"")</f>
        <v/>
      </c>
      <c r="U314" s="178" t="str">
        <f t="shared" si="14"/>
        <v/>
      </c>
    </row>
    <row r="315" spans="1:21" ht="21.95" customHeight="1" x14ac:dyDescent="0.2">
      <c r="A315" s="184" t="str">
        <f>IF(B315&lt;&gt;"",ROWS($A$13:A315)-COUNTBLANK($A$13:A314),"")</f>
        <v/>
      </c>
      <c r="B315" s="183"/>
      <c r="C315" s="83"/>
      <c r="D315" s="83"/>
      <c r="E315" s="84"/>
      <c r="F315" s="85"/>
      <c r="G315" s="86"/>
      <c r="H315" s="86"/>
      <c r="I315" s="86"/>
      <c r="J315" s="86"/>
      <c r="K315" s="86"/>
      <c r="L315" s="87"/>
      <c r="M315" s="88"/>
      <c r="N315" s="88"/>
      <c r="O315" s="169" t="str">
        <f t="shared" si="12"/>
        <v/>
      </c>
      <c r="P315" s="170" t="str">
        <f>IF(AND(ISNUMBER(M315),M315&lt;&gt;""),IF(M315&gt;='Bitni podaci'!$B$2,IF(M315&lt;'Bitni podaci'!$C$2,1,2),0),"")</f>
        <v/>
      </c>
      <c r="Q315" s="89"/>
      <c r="R315" s="169" t="str">
        <f t="shared" si="13"/>
        <v/>
      </c>
      <c r="S315" s="149"/>
      <c r="T315" s="177" t="str">
        <f>IF(AND(S315&lt;&gt;"",ISNUMBER(S315)),IF(S315&lt;='Bitni podaci'!$B$1,1,0),"")</f>
        <v/>
      </c>
      <c r="U315" s="178" t="str">
        <f t="shared" si="14"/>
        <v/>
      </c>
    </row>
    <row r="316" spans="1:21" ht="21.95" customHeight="1" x14ac:dyDescent="0.2">
      <c r="A316" s="184" t="str">
        <f>IF(B316&lt;&gt;"",ROWS($A$13:A316)-COUNTBLANK($A$13:A315),"")</f>
        <v/>
      </c>
      <c r="B316" s="183"/>
      <c r="C316" s="83"/>
      <c r="D316" s="83"/>
      <c r="E316" s="84"/>
      <c r="F316" s="85"/>
      <c r="G316" s="86"/>
      <c r="H316" s="86"/>
      <c r="I316" s="86"/>
      <c r="J316" s="86"/>
      <c r="K316" s="86"/>
      <c r="L316" s="87"/>
      <c r="M316" s="88"/>
      <c r="N316" s="88"/>
      <c r="O316" s="169" t="str">
        <f t="shared" si="12"/>
        <v/>
      </c>
      <c r="P316" s="170" t="str">
        <f>IF(AND(ISNUMBER(M316),M316&lt;&gt;""),IF(M316&gt;='Bitni podaci'!$B$2,IF(M316&lt;'Bitni podaci'!$C$2,1,2),0),"")</f>
        <v/>
      </c>
      <c r="Q316" s="89"/>
      <c r="R316" s="169" t="str">
        <f t="shared" si="13"/>
        <v/>
      </c>
      <c r="S316" s="149"/>
      <c r="T316" s="177" t="str">
        <f>IF(AND(S316&lt;&gt;"",ISNUMBER(S316)),IF(S316&lt;='Bitni podaci'!$B$1,1,0),"")</f>
        <v/>
      </c>
      <c r="U316" s="178" t="str">
        <f t="shared" si="14"/>
        <v/>
      </c>
    </row>
    <row r="317" spans="1:21" ht="21.95" customHeight="1" x14ac:dyDescent="0.2">
      <c r="A317" s="184" t="str">
        <f>IF(B317&lt;&gt;"",ROWS($A$13:A317)-COUNTBLANK($A$13:A316),"")</f>
        <v/>
      </c>
      <c r="B317" s="183"/>
      <c r="C317" s="83"/>
      <c r="D317" s="83"/>
      <c r="E317" s="84"/>
      <c r="F317" s="85"/>
      <c r="G317" s="86"/>
      <c r="H317" s="86"/>
      <c r="I317" s="86"/>
      <c r="J317" s="86"/>
      <c r="K317" s="86"/>
      <c r="L317" s="87"/>
      <c r="M317" s="88"/>
      <c r="N317" s="88"/>
      <c r="O317" s="169" t="str">
        <f t="shared" si="12"/>
        <v/>
      </c>
      <c r="P317" s="170" t="str">
        <f>IF(AND(ISNUMBER(M317),M317&lt;&gt;""),IF(M317&gt;='Bitni podaci'!$B$2,IF(M317&lt;'Bitni podaci'!$C$2,1,2),0),"")</f>
        <v/>
      </c>
      <c r="Q317" s="89"/>
      <c r="R317" s="169" t="str">
        <f t="shared" si="13"/>
        <v/>
      </c>
      <c r="S317" s="149"/>
      <c r="T317" s="177" t="str">
        <f>IF(AND(S317&lt;&gt;"",ISNUMBER(S317)),IF(S317&lt;='Bitni podaci'!$B$1,1,0),"")</f>
        <v/>
      </c>
      <c r="U317" s="178" t="str">
        <f t="shared" si="14"/>
        <v/>
      </c>
    </row>
    <row r="318" spans="1:21" ht="21.95" customHeight="1" x14ac:dyDescent="0.2">
      <c r="A318" s="184" t="str">
        <f>IF(B318&lt;&gt;"",ROWS($A$13:A318)-COUNTBLANK($A$13:A317),"")</f>
        <v/>
      </c>
      <c r="B318" s="183"/>
      <c r="C318" s="83"/>
      <c r="D318" s="83"/>
      <c r="E318" s="84"/>
      <c r="F318" s="85"/>
      <c r="G318" s="86"/>
      <c r="H318" s="86"/>
      <c r="I318" s="86"/>
      <c r="J318" s="86"/>
      <c r="K318" s="86"/>
      <c r="L318" s="87"/>
      <c r="M318" s="88"/>
      <c r="N318" s="88"/>
      <c r="O318" s="169" t="str">
        <f t="shared" si="12"/>
        <v/>
      </c>
      <c r="P318" s="170" t="str">
        <f>IF(AND(ISNUMBER(M318),M318&lt;&gt;""),IF(M318&gt;='Bitni podaci'!$B$2,IF(M318&lt;'Bitni podaci'!$C$2,1,2),0),"")</f>
        <v/>
      </c>
      <c r="Q318" s="89"/>
      <c r="R318" s="169" t="str">
        <f t="shared" si="13"/>
        <v/>
      </c>
      <c r="S318" s="149"/>
      <c r="T318" s="177" t="str">
        <f>IF(AND(S318&lt;&gt;"",ISNUMBER(S318)),IF(S318&lt;='Bitni podaci'!$B$1,1,0),"")</f>
        <v/>
      </c>
      <c r="U318" s="178" t="str">
        <f t="shared" si="14"/>
        <v/>
      </c>
    </row>
    <row r="319" spans="1:21" ht="21.95" customHeight="1" x14ac:dyDescent="0.2">
      <c r="A319" s="184" t="str">
        <f>IF(B319&lt;&gt;"",ROWS($A$13:A319)-COUNTBLANK($A$13:A318),"")</f>
        <v/>
      </c>
      <c r="B319" s="183"/>
      <c r="C319" s="83"/>
      <c r="D319" s="83"/>
      <c r="E319" s="84"/>
      <c r="F319" s="85"/>
      <c r="G319" s="86"/>
      <c r="H319" s="86"/>
      <c r="I319" s="86"/>
      <c r="J319" s="86"/>
      <c r="K319" s="86"/>
      <c r="L319" s="87"/>
      <c r="M319" s="88"/>
      <c r="N319" s="88"/>
      <c r="O319" s="169" t="str">
        <f t="shared" si="12"/>
        <v/>
      </c>
      <c r="P319" s="170" t="str">
        <f>IF(AND(ISNUMBER(M319),M319&lt;&gt;""),IF(M319&gt;='Bitni podaci'!$B$2,IF(M319&lt;'Bitni podaci'!$C$2,1,2),0),"")</f>
        <v/>
      </c>
      <c r="Q319" s="89"/>
      <c r="R319" s="169" t="str">
        <f t="shared" si="13"/>
        <v/>
      </c>
      <c r="S319" s="149"/>
      <c r="T319" s="177" t="str">
        <f>IF(AND(S319&lt;&gt;"",ISNUMBER(S319)),IF(S319&lt;='Bitni podaci'!$B$1,1,0),"")</f>
        <v/>
      </c>
      <c r="U319" s="178" t="str">
        <f t="shared" si="14"/>
        <v/>
      </c>
    </row>
    <row r="320" spans="1:21" ht="21.95" customHeight="1" x14ac:dyDescent="0.2">
      <c r="A320" s="184" t="str">
        <f>IF(B320&lt;&gt;"",ROWS($A$13:A320)-COUNTBLANK($A$13:A319),"")</f>
        <v/>
      </c>
      <c r="B320" s="183"/>
      <c r="C320" s="83"/>
      <c r="D320" s="83"/>
      <c r="E320" s="84"/>
      <c r="F320" s="85"/>
      <c r="G320" s="86"/>
      <c r="H320" s="86"/>
      <c r="I320" s="86"/>
      <c r="J320" s="86"/>
      <c r="K320" s="86"/>
      <c r="L320" s="87"/>
      <c r="M320" s="88"/>
      <c r="N320" s="88"/>
      <c r="O320" s="169" t="str">
        <f t="shared" si="12"/>
        <v/>
      </c>
      <c r="P320" s="170" t="str">
        <f>IF(AND(ISNUMBER(M320),M320&lt;&gt;""),IF(M320&gt;='Bitni podaci'!$B$2,IF(M320&lt;'Bitni podaci'!$C$2,1,2),0),"")</f>
        <v/>
      </c>
      <c r="Q320" s="89"/>
      <c r="R320" s="169" t="str">
        <f t="shared" si="13"/>
        <v/>
      </c>
      <c r="S320" s="149"/>
      <c r="T320" s="177" t="str">
        <f>IF(AND(S320&lt;&gt;"",ISNUMBER(S320)),IF(S320&lt;='Bitni podaci'!$B$1,1,0),"")</f>
        <v/>
      </c>
      <c r="U320" s="178" t="str">
        <f t="shared" si="14"/>
        <v/>
      </c>
    </row>
    <row r="321" spans="1:21" ht="21.95" customHeight="1" x14ac:dyDescent="0.2">
      <c r="A321" s="184" t="str">
        <f>IF(B321&lt;&gt;"",ROWS($A$13:A321)-COUNTBLANK($A$13:A320),"")</f>
        <v/>
      </c>
      <c r="B321" s="183"/>
      <c r="C321" s="83"/>
      <c r="D321" s="83"/>
      <c r="E321" s="84"/>
      <c r="F321" s="85"/>
      <c r="G321" s="86"/>
      <c r="H321" s="86"/>
      <c r="I321" s="86"/>
      <c r="J321" s="86"/>
      <c r="K321" s="86"/>
      <c r="L321" s="87"/>
      <c r="M321" s="88"/>
      <c r="N321" s="88"/>
      <c r="O321" s="169" t="str">
        <f t="shared" si="12"/>
        <v/>
      </c>
      <c r="P321" s="170" t="str">
        <f>IF(AND(ISNUMBER(M321),M321&lt;&gt;""),IF(M321&gt;='Bitni podaci'!$B$2,IF(M321&lt;'Bitni podaci'!$C$2,1,2),0),"")</f>
        <v/>
      </c>
      <c r="Q321" s="89"/>
      <c r="R321" s="169" t="str">
        <f t="shared" si="13"/>
        <v/>
      </c>
      <c r="S321" s="149"/>
      <c r="T321" s="177" t="str">
        <f>IF(AND(S321&lt;&gt;"",ISNUMBER(S321)),IF(S321&lt;='Bitni podaci'!$B$1,1,0),"")</f>
        <v/>
      </c>
      <c r="U321" s="178" t="str">
        <f t="shared" si="14"/>
        <v/>
      </c>
    </row>
    <row r="322" spans="1:21" ht="21.95" customHeight="1" x14ac:dyDescent="0.2">
      <c r="A322" s="184" t="str">
        <f>IF(B322&lt;&gt;"",ROWS($A$13:A322)-COUNTBLANK($A$13:A321),"")</f>
        <v/>
      </c>
      <c r="B322" s="183"/>
      <c r="C322" s="83"/>
      <c r="D322" s="83"/>
      <c r="E322" s="84"/>
      <c r="F322" s="85"/>
      <c r="G322" s="86"/>
      <c r="H322" s="86"/>
      <c r="I322" s="86"/>
      <c r="J322" s="86"/>
      <c r="K322" s="86"/>
      <c r="L322" s="87"/>
      <c r="M322" s="88"/>
      <c r="N322" s="88"/>
      <c r="O322" s="169" t="str">
        <f t="shared" si="12"/>
        <v/>
      </c>
      <c r="P322" s="170" t="str">
        <f>IF(AND(ISNUMBER(M322),M322&lt;&gt;""),IF(M322&gt;='Bitni podaci'!$B$2,IF(M322&lt;'Bitni podaci'!$C$2,1,2),0),"")</f>
        <v/>
      </c>
      <c r="Q322" s="89"/>
      <c r="R322" s="169" t="str">
        <f t="shared" si="13"/>
        <v/>
      </c>
      <c r="S322" s="149"/>
      <c r="T322" s="177" t="str">
        <f>IF(AND(S322&lt;&gt;"",ISNUMBER(S322)),IF(S322&lt;='Bitni podaci'!$B$1,1,0),"")</f>
        <v/>
      </c>
      <c r="U322" s="178" t="str">
        <f t="shared" si="14"/>
        <v/>
      </c>
    </row>
    <row r="323" spans="1:21" ht="21.95" customHeight="1" x14ac:dyDescent="0.2">
      <c r="A323" s="184" t="str">
        <f>IF(B323&lt;&gt;"",ROWS($A$13:A323)-COUNTBLANK($A$13:A322),"")</f>
        <v/>
      </c>
      <c r="B323" s="183"/>
      <c r="C323" s="83"/>
      <c r="D323" s="83"/>
      <c r="E323" s="84"/>
      <c r="F323" s="85"/>
      <c r="G323" s="86"/>
      <c r="H323" s="86"/>
      <c r="I323" s="86"/>
      <c r="J323" s="86"/>
      <c r="K323" s="86"/>
      <c r="L323" s="87"/>
      <c r="M323" s="88"/>
      <c r="N323" s="88"/>
      <c r="O323" s="169" t="str">
        <f t="shared" si="12"/>
        <v/>
      </c>
      <c r="P323" s="170" t="str">
        <f>IF(AND(ISNUMBER(M323),M323&lt;&gt;""),IF(M323&gt;='Bitni podaci'!$B$2,IF(M323&lt;'Bitni podaci'!$C$2,1,2),0),"")</f>
        <v/>
      </c>
      <c r="Q323" s="89"/>
      <c r="R323" s="169" t="str">
        <f t="shared" si="13"/>
        <v/>
      </c>
      <c r="S323" s="149"/>
      <c r="T323" s="177" t="str">
        <f>IF(AND(S323&lt;&gt;"",ISNUMBER(S323)),IF(S323&lt;='Bitni podaci'!$B$1,1,0),"")</f>
        <v/>
      </c>
      <c r="U323" s="178" t="str">
        <f t="shared" si="14"/>
        <v/>
      </c>
    </row>
    <row r="324" spans="1:21" ht="21.95" customHeight="1" x14ac:dyDescent="0.2">
      <c r="A324" s="184" t="str">
        <f>IF(B324&lt;&gt;"",ROWS($A$13:A324)-COUNTBLANK($A$13:A323),"")</f>
        <v/>
      </c>
      <c r="B324" s="183"/>
      <c r="C324" s="83"/>
      <c r="D324" s="83"/>
      <c r="E324" s="84"/>
      <c r="F324" s="85"/>
      <c r="G324" s="86"/>
      <c r="H324" s="86"/>
      <c r="I324" s="86"/>
      <c r="J324" s="86"/>
      <c r="K324" s="86"/>
      <c r="L324" s="87"/>
      <c r="M324" s="88"/>
      <c r="N324" s="88"/>
      <c r="O324" s="169" t="str">
        <f t="shared" si="12"/>
        <v/>
      </c>
      <c r="P324" s="170" t="str">
        <f>IF(AND(ISNUMBER(M324),M324&lt;&gt;""),IF(M324&gt;='Bitni podaci'!$B$2,IF(M324&lt;'Bitni podaci'!$C$2,1,2),0),"")</f>
        <v/>
      </c>
      <c r="Q324" s="89"/>
      <c r="R324" s="169" t="str">
        <f t="shared" si="13"/>
        <v/>
      </c>
      <c r="S324" s="149"/>
      <c r="T324" s="177" t="str">
        <f>IF(AND(S324&lt;&gt;"",ISNUMBER(S324)),IF(S324&lt;='Bitni podaci'!$B$1,1,0),"")</f>
        <v/>
      </c>
      <c r="U324" s="178" t="str">
        <f t="shared" si="14"/>
        <v/>
      </c>
    </row>
    <row r="325" spans="1:21" ht="21.95" customHeight="1" x14ac:dyDescent="0.2">
      <c r="A325" s="184" t="str">
        <f>IF(B325&lt;&gt;"",ROWS($A$13:A325)-COUNTBLANK($A$13:A324),"")</f>
        <v/>
      </c>
      <c r="B325" s="183"/>
      <c r="C325" s="83"/>
      <c r="D325" s="83"/>
      <c r="E325" s="84"/>
      <c r="F325" s="85"/>
      <c r="G325" s="86"/>
      <c r="H325" s="86"/>
      <c r="I325" s="86"/>
      <c r="J325" s="86"/>
      <c r="K325" s="86"/>
      <c r="L325" s="87"/>
      <c r="M325" s="88"/>
      <c r="N325" s="88"/>
      <c r="O325" s="169" t="str">
        <f t="shared" si="12"/>
        <v/>
      </c>
      <c r="P325" s="170" t="str">
        <f>IF(AND(ISNUMBER(M325),M325&lt;&gt;""),IF(M325&gt;='Bitni podaci'!$B$2,IF(M325&lt;'Bitni podaci'!$C$2,1,2),0),"")</f>
        <v/>
      </c>
      <c r="Q325" s="89"/>
      <c r="R325" s="169" t="str">
        <f t="shared" si="13"/>
        <v/>
      </c>
      <c r="S325" s="149"/>
      <c r="T325" s="177" t="str">
        <f>IF(AND(S325&lt;&gt;"",ISNUMBER(S325)),IF(S325&lt;='Bitni podaci'!$B$1,1,0),"")</f>
        <v/>
      </c>
      <c r="U325" s="178" t="str">
        <f t="shared" si="14"/>
        <v/>
      </c>
    </row>
    <row r="326" spans="1:21" ht="21.95" customHeight="1" x14ac:dyDescent="0.2">
      <c r="A326" s="184" t="str">
        <f>IF(B326&lt;&gt;"",ROWS($A$13:A326)-COUNTBLANK($A$13:A325),"")</f>
        <v/>
      </c>
      <c r="B326" s="183"/>
      <c r="C326" s="83"/>
      <c r="D326" s="83"/>
      <c r="E326" s="84"/>
      <c r="F326" s="85"/>
      <c r="G326" s="86"/>
      <c r="H326" s="86"/>
      <c r="I326" s="86"/>
      <c r="J326" s="86"/>
      <c r="K326" s="86"/>
      <c r="L326" s="87"/>
      <c r="M326" s="88"/>
      <c r="N326" s="88"/>
      <c r="O326" s="169" t="str">
        <f t="shared" si="12"/>
        <v/>
      </c>
      <c r="P326" s="170" t="str">
        <f>IF(AND(ISNUMBER(M326),M326&lt;&gt;""),IF(M326&gt;='Bitni podaci'!$B$2,IF(M326&lt;'Bitni podaci'!$C$2,1,2),0),"")</f>
        <v/>
      </c>
      <c r="Q326" s="89"/>
      <c r="R326" s="169" t="str">
        <f t="shared" si="13"/>
        <v/>
      </c>
      <c r="S326" s="149"/>
      <c r="T326" s="177" t="str">
        <f>IF(AND(S326&lt;&gt;"",ISNUMBER(S326)),IF(S326&lt;='Bitni podaci'!$B$1,1,0),"")</f>
        <v/>
      </c>
      <c r="U326" s="178" t="str">
        <f t="shared" si="14"/>
        <v/>
      </c>
    </row>
    <row r="327" spans="1:21" ht="21.95" customHeight="1" x14ac:dyDescent="0.2">
      <c r="A327" s="184" t="str">
        <f>IF(B327&lt;&gt;"",ROWS($A$13:A327)-COUNTBLANK($A$13:A326),"")</f>
        <v/>
      </c>
      <c r="B327" s="183"/>
      <c r="C327" s="83"/>
      <c r="D327" s="83"/>
      <c r="E327" s="84"/>
      <c r="F327" s="85"/>
      <c r="G327" s="86"/>
      <c r="H327" s="86"/>
      <c r="I327" s="86"/>
      <c r="J327" s="86"/>
      <c r="K327" s="86"/>
      <c r="L327" s="87"/>
      <c r="M327" s="88"/>
      <c r="N327" s="88"/>
      <c r="O327" s="169" t="str">
        <f t="shared" si="12"/>
        <v/>
      </c>
      <c r="P327" s="170" t="str">
        <f>IF(AND(ISNUMBER(M327),M327&lt;&gt;""),IF(M327&gt;='Bitni podaci'!$B$2,IF(M327&lt;'Bitni podaci'!$C$2,1,2),0),"")</f>
        <v/>
      </c>
      <c r="Q327" s="89"/>
      <c r="R327" s="169" t="str">
        <f t="shared" si="13"/>
        <v/>
      </c>
      <c r="S327" s="149"/>
      <c r="T327" s="177" t="str">
        <f>IF(AND(S327&lt;&gt;"",ISNUMBER(S327)),IF(S327&lt;='Bitni podaci'!$B$1,1,0),"")</f>
        <v/>
      </c>
      <c r="U327" s="178" t="str">
        <f t="shared" si="14"/>
        <v/>
      </c>
    </row>
    <row r="328" spans="1:21" ht="21.95" customHeight="1" x14ac:dyDescent="0.2">
      <c r="A328" s="184" t="str">
        <f>IF(B328&lt;&gt;"",ROWS($A$13:A328)-COUNTBLANK($A$13:A327),"")</f>
        <v/>
      </c>
      <c r="B328" s="183"/>
      <c r="C328" s="83"/>
      <c r="D328" s="83"/>
      <c r="E328" s="84"/>
      <c r="F328" s="85"/>
      <c r="G328" s="86"/>
      <c r="H328" s="86"/>
      <c r="I328" s="86"/>
      <c r="J328" s="86"/>
      <c r="K328" s="86"/>
      <c r="L328" s="87"/>
      <c r="M328" s="88"/>
      <c r="N328" s="88"/>
      <c r="O328" s="169" t="str">
        <f t="shared" si="12"/>
        <v/>
      </c>
      <c r="P328" s="170" t="str">
        <f>IF(AND(ISNUMBER(M328),M328&lt;&gt;""),IF(M328&gt;='Bitni podaci'!$B$2,IF(M328&lt;'Bitni podaci'!$C$2,1,2),0),"")</f>
        <v/>
      </c>
      <c r="Q328" s="89"/>
      <c r="R328" s="169" t="str">
        <f t="shared" si="13"/>
        <v/>
      </c>
      <c r="S328" s="149"/>
      <c r="T328" s="177" t="str">
        <f>IF(AND(S328&lt;&gt;"",ISNUMBER(S328)),IF(S328&lt;='Bitni podaci'!$B$1,1,0),"")</f>
        <v/>
      </c>
      <c r="U328" s="178" t="str">
        <f t="shared" si="14"/>
        <v/>
      </c>
    </row>
    <row r="329" spans="1:21" ht="21.95" customHeight="1" x14ac:dyDescent="0.2">
      <c r="A329" s="184" t="str">
        <f>IF(B329&lt;&gt;"",ROWS($A$13:A329)-COUNTBLANK($A$13:A328),"")</f>
        <v/>
      </c>
      <c r="B329" s="183"/>
      <c r="C329" s="83"/>
      <c r="D329" s="83"/>
      <c r="E329" s="84"/>
      <c r="F329" s="85"/>
      <c r="G329" s="86"/>
      <c r="H329" s="86"/>
      <c r="I329" s="86"/>
      <c r="J329" s="86"/>
      <c r="K329" s="86"/>
      <c r="L329" s="87"/>
      <c r="M329" s="88"/>
      <c r="N329" s="88"/>
      <c r="O329" s="169" t="str">
        <f t="shared" si="12"/>
        <v/>
      </c>
      <c r="P329" s="170" t="str">
        <f>IF(AND(ISNUMBER(M329),M329&lt;&gt;""),IF(M329&gt;='Bitni podaci'!$B$2,IF(M329&lt;'Bitni podaci'!$C$2,1,2),0),"")</f>
        <v/>
      </c>
      <c r="Q329" s="89"/>
      <c r="R329" s="169" t="str">
        <f t="shared" si="13"/>
        <v/>
      </c>
      <c r="S329" s="149"/>
      <c r="T329" s="177" t="str">
        <f>IF(AND(S329&lt;&gt;"",ISNUMBER(S329)),IF(S329&lt;='Bitni podaci'!$B$1,1,0),"")</f>
        <v/>
      </c>
      <c r="U329" s="178" t="str">
        <f t="shared" si="14"/>
        <v/>
      </c>
    </row>
    <row r="330" spans="1:21" ht="21.95" customHeight="1" x14ac:dyDescent="0.2">
      <c r="A330" s="184" t="str">
        <f>IF(B330&lt;&gt;"",ROWS($A$13:A330)-COUNTBLANK($A$13:A329),"")</f>
        <v/>
      </c>
      <c r="B330" s="183"/>
      <c r="C330" s="83"/>
      <c r="D330" s="83"/>
      <c r="E330" s="84"/>
      <c r="F330" s="85"/>
      <c r="G330" s="86"/>
      <c r="H330" s="86"/>
      <c r="I330" s="86"/>
      <c r="J330" s="86"/>
      <c r="K330" s="86"/>
      <c r="L330" s="87"/>
      <c r="M330" s="88"/>
      <c r="N330" s="88"/>
      <c r="O330" s="169" t="str">
        <f t="shared" si="12"/>
        <v/>
      </c>
      <c r="P330" s="170" t="str">
        <f>IF(AND(ISNUMBER(M330),M330&lt;&gt;""),IF(M330&gt;='Bitni podaci'!$B$2,IF(M330&lt;'Bitni podaci'!$C$2,1,2),0),"")</f>
        <v/>
      </c>
      <c r="Q330" s="89"/>
      <c r="R330" s="169" t="str">
        <f t="shared" si="13"/>
        <v/>
      </c>
      <c r="S330" s="149"/>
      <c r="T330" s="177" t="str">
        <f>IF(AND(S330&lt;&gt;"",ISNUMBER(S330)),IF(S330&lt;='Bitni podaci'!$B$1,1,0),"")</f>
        <v/>
      </c>
      <c r="U330" s="178" t="str">
        <f t="shared" si="14"/>
        <v/>
      </c>
    </row>
    <row r="331" spans="1:21" ht="21.95" customHeight="1" x14ac:dyDescent="0.2">
      <c r="A331" s="184" t="str">
        <f>IF(B331&lt;&gt;"",ROWS($A$13:A331)-COUNTBLANK($A$13:A330),"")</f>
        <v/>
      </c>
      <c r="B331" s="183"/>
      <c r="C331" s="83"/>
      <c r="D331" s="83"/>
      <c r="E331" s="84"/>
      <c r="F331" s="85"/>
      <c r="G331" s="86"/>
      <c r="H331" s="86"/>
      <c r="I331" s="86"/>
      <c r="J331" s="86"/>
      <c r="K331" s="86"/>
      <c r="L331" s="87"/>
      <c r="M331" s="88"/>
      <c r="N331" s="88"/>
      <c r="O331" s="169" t="str">
        <f t="shared" si="12"/>
        <v/>
      </c>
      <c r="P331" s="170" t="str">
        <f>IF(AND(ISNUMBER(M331),M331&lt;&gt;""),IF(M331&gt;='Bitni podaci'!$B$2,IF(M331&lt;'Bitni podaci'!$C$2,1,2),0),"")</f>
        <v/>
      </c>
      <c r="Q331" s="89"/>
      <c r="R331" s="169" t="str">
        <f t="shared" si="13"/>
        <v/>
      </c>
      <c r="S331" s="149"/>
      <c r="T331" s="177" t="str">
        <f>IF(AND(S331&lt;&gt;"",ISNUMBER(S331)),IF(S331&lt;='Bitni podaci'!$B$1,1,0),"")</f>
        <v/>
      </c>
      <c r="U331" s="178" t="str">
        <f t="shared" si="14"/>
        <v/>
      </c>
    </row>
    <row r="332" spans="1:21" ht="21.95" customHeight="1" x14ac:dyDescent="0.2">
      <c r="A332" s="184" t="str">
        <f>IF(B332&lt;&gt;"",ROWS($A$13:A332)-COUNTBLANK($A$13:A331),"")</f>
        <v/>
      </c>
      <c r="B332" s="183"/>
      <c r="C332" s="83"/>
      <c r="D332" s="83"/>
      <c r="E332" s="84"/>
      <c r="F332" s="85"/>
      <c r="G332" s="86"/>
      <c r="H332" s="86"/>
      <c r="I332" s="86"/>
      <c r="J332" s="86"/>
      <c r="K332" s="86"/>
      <c r="L332" s="87"/>
      <c r="M332" s="88"/>
      <c r="N332" s="88"/>
      <c r="O332" s="169" t="str">
        <f t="shared" si="12"/>
        <v/>
      </c>
      <c r="P332" s="170" t="str">
        <f>IF(AND(ISNUMBER(M332),M332&lt;&gt;""),IF(M332&gt;='Bitni podaci'!$B$2,IF(M332&lt;'Bitni podaci'!$C$2,1,2),0),"")</f>
        <v/>
      </c>
      <c r="Q332" s="89"/>
      <c r="R332" s="169" t="str">
        <f t="shared" si="13"/>
        <v/>
      </c>
      <c r="S332" s="149"/>
      <c r="T332" s="177" t="str">
        <f>IF(AND(S332&lt;&gt;"",ISNUMBER(S332)),IF(S332&lt;='Bitni podaci'!$B$1,1,0),"")</f>
        <v/>
      </c>
      <c r="U332" s="178" t="str">
        <f t="shared" si="14"/>
        <v/>
      </c>
    </row>
    <row r="333" spans="1:21" ht="21.95" customHeight="1" x14ac:dyDescent="0.2">
      <c r="A333" s="184" t="str">
        <f>IF(B333&lt;&gt;"",ROWS($A$13:A333)-COUNTBLANK($A$13:A332),"")</f>
        <v/>
      </c>
      <c r="B333" s="183"/>
      <c r="C333" s="83"/>
      <c r="D333" s="83"/>
      <c r="E333" s="84"/>
      <c r="F333" s="85"/>
      <c r="G333" s="86"/>
      <c r="H333" s="86"/>
      <c r="I333" s="86"/>
      <c r="J333" s="86"/>
      <c r="K333" s="86"/>
      <c r="L333" s="87"/>
      <c r="M333" s="88"/>
      <c r="N333" s="88"/>
      <c r="O333" s="169" t="str">
        <f t="shared" si="12"/>
        <v/>
      </c>
      <c r="P333" s="170" t="str">
        <f>IF(AND(ISNUMBER(M333),M333&lt;&gt;""),IF(M333&gt;='Bitni podaci'!$B$2,IF(M333&lt;'Bitni podaci'!$C$2,1,2),0),"")</f>
        <v/>
      </c>
      <c r="Q333" s="89"/>
      <c r="R333" s="169" t="str">
        <f t="shared" si="13"/>
        <v/>
      </c>
      <c r="S333" s="149"/>
      <c r="T333" s="177" t="str">
        <f>IF(AND(S333&lt;&gt;"",ISNUMBER(S333)),IF(S333&lt;='Bitni podaci'!$B$1,1,0),"")</f>
        <v/>
      </c>
      <c r="U333" s="178" t="str">
        <f t="shared" si="14"/>
        <v/>
      </c>
    </row>
    <row r="334" spans="1:21" ht="21.95" customHeight="1" x14ac:dyDescent="0.2">
      <c r="A334" s="184" t="str">
        <f>IF(B334&lt;&gt;"",ROWS($A$13:A334)-COUNTBLANK($A$13:A333),"")</f>
        <v/>
      </c>
      <c r="B334" s="183"/>
      <c r="C334" s="83"/>
      <c r="D334" s="83"/>
      <c r="E334" s="84"/>
      <c r="F334" s="85"/>
      <c r="G334" s="86"/>
      <c r="H334" s="86"/>
      <c r="I334" s="86"/>
      <c r="J334" s="86"/>
      <c r="K334" s="86"/>
      <c r="L334" s="87"/>
      <c r="M334" s="88"/>
      <c r="N334" s="88"/>
      <c r="O334" s="169" t="str">
        <f t="shared" ref="O334:O397" si="15">IF(AND(ISNUMBER(M334),M334&lt;&gt;"",ISNUMBER(N334),N334&lt;&gt;""),IF(M334/N334&gt;60,60,M334/N334),"")</f>
        <v/>
      </c>
      <c r="P334" s="170" t="str">
        <f>IF(AND(ISNUMBER(M334),M334&lt;&gt;""),IF(M334&gt;='Bitni podaci'!$B$2,IF(M334&lt;'Bitni podaci'!$C$2,1,2),0),"")</f>
        <v/>
      </c>
      <c r="Q334" s="89"/>
      <c r="R334" s="169" t="str">
        <f t="shared" ref="R334:R397" si="16">IF(AND(ISNUMBER(Q334),Q334&lt;&gt;"",O334&lt;&gt;"",P334&lt;&gt;""),Q334*5+O334*0.8+P334,"")</f>
        <v/>
      </c>
      <c r="S334" s="149"/>
      <c r="T334" s="177" t="str">
        <f>IF(AND(S334&lt;&gt;"",ISNUMBER(S334)),IF(S334&lt;='Bitni podaci'!$B$1,1,0),"")</f>
        <v/>
      </c>
      <c r="U334" s="178" t="str">
        <f t="shared" ref="U334:U397" si="17">IF(AND(ISNUMBER(R334),ISNUMBER(T334)),R334+T334,"")</f>
        <v/>
      </c>
    </row>
    <row r="335" spans="1:21" ht="21.95" customHeight="1" x14ac:dyDescent="0.2">
      <c r="A335" s="184" t="str">
        <f>IF(B335&lt;&gt;"",ROWS($A$13:A335)-COUNTBLANK($A$13:A334),"")</f>
        <v/>
      </c>
      <c r="B335" s="183"/>
      <c r="C335" s="83"/>
      <c r="D335" s="83"/>
      <c r="E335" s="84"/>
      <c r="F335" s="85"/>
      <c r="G335" s="86"/>
      <c r="H335" s="86"/>
      <c r="I335" s="86"/>
      <c r="J335" s="86"/>
      <c r="K335" s="86"/>
      <c r="L335" s="87"/>
      <c r="M335" s="88"/>
      <c r="N335" s="88"/>
      <c r="O335" s="169" t="str">
        <f t="shared" si="15"/>
        <v/>
      </c>
      <c r="P335" s="170" t="str">
        <f>IF(AND(ISNUMBER(M335),M335&lt;&gt;""),IF(M335&gt;='Bitni podaci'!$B$2,IF(M335&lt;'Bitni podaci'!$C$2,1,2),0),"")</f>
        <v/>
      </c>
      <c r="Q335" s="89"/>
      <c r="R335" s="169" t="str">
        <f t="shared" si="16"/>
        <v/>
      </c>
      <c r="S335" s="149"/>
      <c r="T335" s="177" t="str">
        <f>IF(AND(S335&lt;&gt;"",ISNUMBER(S335)),IF(S335&lt;='Bitni podaci'!$B$1,1,0),"")</f>
        <v/>
      </c>
      <c r="U335" s="178" t="str">
        <f t="shared" si="17"/>
        <v/>
      </c>
    </row>
    <row r="336" spans="1:21" ht="21.95" customHeight="1" x14ac:dyDescent="0.2">
      <c r="A336" s="184" t="str">
        <f>IF(B336&lt;&gt;"",ROWS($A$13:A336)-COUNTBLANK($A$13:A335),"")</f>
        <v/>
      </c>
      <c r="B336" s="183"/>
      <c r="C336" s="83"/>
      <c r="D336" s="83"/>
      <c r="E336" s="84"/>
      <c r="F336" s="85"/>
      <c r="G336" s="86"/>
      <c r="H336" s="86"/>
      <c r="I336" s="86"/>
      <c r="J336" s="86"/>
      <c r="K336" s="86"/>
      <c r="L336" s="87"/>
      <c r="M336" s="88"/>
      <c r="N336" s="88"/>
      <c r="O336" s="169" t="str">
        <f t="shared" si="15"/>
        <v/>
      </c>
      <c r="P336" s="170" t="str">
        <f>IF(AND(ISNUMBER(M336),M336&lt;&gt;""),IF(M336&gt;='Bitni podaci'!$B$2,IF(M336&lt;'Bitni podaci'!$C$2,1,2),0),"")</f>
        <v/>
      </c>
      <c r="Q336" s="89"/>
      <c r="R336" s="169" t="str">
        <f t="shared" si="16"/>
        <v/>
      </c>
      <c r="S336" s="149"/>
      <c r="T336" s="177" t="str">
        <f>IF(AND(S336&lt;&gt;"",ISNUMBER(S336)),IF(S336&lt;='Bitni podaci'!$B$1,1,0),"")</f>
        <v/>
      </c>
      <c r="U336" s="178" t="str">
        <f t="shared" si="17"/>
        <v/>
      </c>
    </row>
    <row r="337" spans="1:21" ht="21.95" customHeight="1" x14ac:dyDescent="0.2">
      <c r="A337" s="184" t="str">
        <f>IF(B337&lt;&gt;"",ROWS($A$13:A337)-COUNTBLANK($A$13:A336),"")</f>
        <v/>
      </c>
      <c r="B337" s="183"/>
      <c r="C337" s="83"/>
      <c r="D337" s="83"/>
      <c r="E337" s="84"/>
      <c r="F337" s="85"/>
      <c r="G337" s="86"/>
      <c r="H337" s="86"/>
      <c r="I337" s="86"/>
      <c r="J337" s="86"/>
      <c r="K337" s="86"/>
      <c r="L337" s="87"/>
      <c r="M337" s="88"/>
      <c r="N337" s="88"/>
      <c r="O337" s="169" t="str">
        <f t="shared" si="15"/>
        <v/>
      </c>
      <c r="P337" s="170" t="str">
        <f>IF(AND(ISNUMBER(M337),M337&lt;&gt;""),IF(M337&gt;='Bitni podaci'!$B$2,IF(M337&lt;'Bitni podaci'!$C$2,1,2),0),"")</f>
        <v/>
      </c>
      <c r="Q337" s="89"/>
      <c r="R337" s="169" t="str">
        <f t="shared" si="16"/>
        <v/>
      </c>
      <c r="S337" s="149"/>
      <c r="T337" s="177" t="str">
        <f>IF(AND(S337&lt;&gt;"",ISNUMBER(S337)),IF(S337&lt;='Bitni podaci'!$B$1,1,0),"")</f>
        <v/>
      </c>
      <c r="U337" s="178" t="str">
        <f t="shared" si="17"/>
        <v/>
      </c>
    </row>
    <row r="338" spans="1:21" ht="21.95" customHeight="1" x14ac:dyDescent="0.2">
      <c r="A338" s="184" t="str">
        <f>IF(B338&lt;&gt;"",ROWS($A$13:A338)-COUNTBLANK($A$13:A337),"")</f>
        <v/>
      </c>
      <c r="B338" s="183"/>
      <c r="C338" s="83"/>
      <c r="D338" s="83"/>
      <c r="E338" s="84"/>
      <c r="F338" s="85"/>
      <c r="G338" s="86"/>
      <c r="H338" s="86"/>
      <c r="I338" s="86"/>
      <c r="J338" s="86"/>
      <c r="K338" s="86"/>
      <c r="L338" s="87"/>
      <c r="M338" s="88"/>
      <c r="N338" s="88"/>
      <c r="O338" s="169" t="str">
        <f t="shared" si="15"/>
        <v/>
      </c>
      <c r="P338" s="170" t="str">
        <f>IF(AND(ISNUMBER(M338),M338&lt;&gt;""),IF(M338&gt;='Bitni podaci'!$B$2,IF(M338&lt;'Bitni podaci'!$C$2,1,2),0),"")</f>
        <v/>
      </c>
      <c r="Q338" s="89"/>
      <c r="R338" s="169" t="str">
        <f t="shared" si="16"/>
        <v/>
      </c>
      <c r="S338" s="149"/>
      <c r="T338" s="177" t="str">
        <f>IF(AND(S338&lt;&gt;"",ISNUMBER(S338)),IF(S338&lt;='Bitni podaci'!$B$1,1,0),"")</f>
        <v/>
      </c>
      <c r="U338" s="178" t="str">
        <f t="shared" si="17"/>
        <v/>
      </c>
    </row>
    <row r="339" spans="1:21" ht="21.95" customHeight="1" x14ac:dyDescent="0.2">
      <c r="A339" s="184" t="str">
        <f>IF(B339&lt;&gt;"",ROWS($A$13:A339)-COUNTBLANK($A$13:A338),"")</f>
        <v/>
      </c>
      <c r="B339" s="183"/>
      <c r="C339" s="83"/>
      <c r="D339" s="83"/>
      <c r="E339" s="84"/>
      <c r="F339" s="85"/>
      <c r="G339" s="86"/>
      <c r="H339" s="86"/>
      <c r="I339" s="86"/>
      <c r="J339" s="86"/>
      <c r="K339" s="86"/>
      <c r="L339" s="87"/>
      <c r="M339" s="88"/>
      <c r="N339" s="88"/>
      <c r="O339" s="169" t="str">
        <f t="shared" si="15"/>
        <v/>
      </c>
      <c r="P339" s="170" t="str">
        <f>IF(AND(ISNUMBER(M339),M339&lt;&gt;""),IF(M339&gt;='Bitni podaci'!$B$2,IF(M339&lt;'Bitni podaci'!$C$2,1,2),0),"")</f>
        <v/>
      </c>
      <c r="Q339" s="89"/>
      <c r="R339" s="169" t="str">
        <f t="shared" si="16"/>
        <v/>
      </c>
      <c r="S339" s="149"/>
      <c r="T339" s="177" t="str">
        <f>IF(AND(S339&lt;&gt;"",ISNUMBER(S339)),IF(S339&lt;='Bitni podaci'!$B$1,1,0),"")</f>
        <v/>
      </c>
      <c r="U339" s="178" t="str">
        <f t="shared" si="17"/>
        <v/>
      </c>
    </row>
    <row r="340" spans="1:21" ht="21.95" customHeight="1" x14ac:dyDescent="0.2">
      <c r="A340" s="184" t="str">
        <f>IF(B340&lt;&gt;"",ROWS($A$13:A340)-COUNTBLANK($A$13:A339),"")</f>
        <v/>
      </c>
      <c r="B340" s="183"/>
      <c r="C340" s="83"/>
      <c r="D340" s="83"/>
      <c r="E340" s="84"/>
      <c r="F340" s="85"/>
      <c r="G340" s="86"/>
      <c r="H340" s="86"/>
      <c r="I340" s="86"/>
      <c r="J340" s="86"/>
      <c r="K340" s="86"/>
      <c r="L340" s="87"/>
      <c r="M340" s="88"/>
      <c r="N340" s="88"/>
      <c r="O340" s="169" t="str">
        <f t="shared" si="15"/>
        <v/>
      </c>
      <c r="P340" s="170" t="str">
        <f>IF(AND(ISNUMBER(M340),M340&lt;&gt;""),IF(M340&gt;='Bitni podaci'!$B$2,IF(M340&lt;'Bitni podaci'!$C$2,1,2),0),"")</f>
        <v/>
      </c>
      <c r="Q340" s="89"/>
      <c r="R340" s="169" t="str">
        <f t="shared" si="16"/>
        <v/>
      </c>
      <c r="S340" s="149"/>
      <c r="T340" s="177" t="str">
        <f>IF(AND(S340&lt;&gt;"",ISNUMBER(S340)),IF(S340&lt;='Bitni podaci'!$B$1,1,0),"")</f>
        <v/>
      </c>
      <c r="U340" s="178" t="str">
        <f t="shared" si="17"/>
        <v/>
      </c>
    </row>
    <row r="341" spans="1:21" ht="21.95" customHeight="1" x14ac:dyDescent="0.2">
      <c r="A341" s="184" t="str">
        <f>IF(B341&lt;&gt;"",ROWS($A$13:A341)-COUNTBLANK($A$13:A340),"")</f>
        <v/>
      </c>
      <c r="B341" s="183"/>
      <c r="C341" s="83"/>
      <c r="D341" s="83"/>
      <c r="E341" s="84"/>
      <c r="F341" s="85"/>
      <c r="G341" s="86"/>
      <c r="H341" s="86"/>
      <c r="I341" s="86"/>
      <c r="J341" s="86"/>
      <c r="K341" s="86"/>
      <c r="L341" s="87"/>
      <c r="M341" s="88"/>
      <c r="N341" s="88"/>
      <c r="O341" s="169" t="str">
        <f t="shared" si="15"/>
        <v/>
      </c>
      <c r="P341" s="170" t="str">
        <f>IF(AND(ISNUMBER(M341),M341&lt;&gt;""),IF(M341&gt;='Bitni podaci'!$B$2,IF(M341&lt;'Bitni podaci'!$C$2,1,2),0),"")</f>
        <v/>
      </c>
      <c r="Q341" s="89"/>
      <c r="R341" s="169" t="str">
        <f t="shared" si="16"/>
        <v/>
      </c>
      <c r="S341" s="149"/>
      <c r="T341" s="177" t="str">
        <f>IF(AND(S341&lt;&gt;"",ISNUMBER(S341)),IF(S341&lt;='Bitni podaci'!$B$1,1,0),"")</f>
        <v/>
      </c>
      <c r="U341" s="178" t="str">
        <f t="shared" si="17"/>
        <v/>
      </c>
    </row>
    <row r="342" spans="1:21" ht="21.95" customHeight="1" x14ac:dyDescent="0.2">
      <c r="A342" s="184" t="str">
        <f>IF(B342&lt;&gt;"",ROWS($A$13:A342)-COUNTBLANK($A$13:A341),"")</f>
        <v/>
      </c>
      <c r="B342" s="183"/>
      <c r="C342" s="83"/>
      <c r="D342" s="83"/>
      <c r="E342" s="84"/>
      <c r="F342" s="85"/>
      <c r="G342" s="86"/>
      <c r="H342" s="86"/>
      <c r="I342" s="86"/>
      <c r="J342" s="86"/>
      <c r="K342" s="86"/>
      <c r="L342" s="87"/>
      <c r="M342" s="88"/>
      <c r="N342" s="88"/>
      <c r="O342" s="169" t="str">
        <f t="shared" si="15"/>
        <v/>
      </c>
      <c r="P342" s="170" t="str">
        <f>IF(AND(ISNUMBER(M342),M342&lt;&gt;""),IF(M342&gt;='Bitni podaci'!$B$2,IF(M342&lt;'Bitni podaci'!$C$2,1,2),0),"")</f>
        <v/>
      </c>
      <c r="Q342" s="89"/>
      <c r="R342" s="169" t="str">
        <f t="shared" si="16"/>
        <v/>
      </c>
      <c r="S342" s="149"/>
      <c r="T342" s="177" t="str">
        <f>IF(AND(S342&lt;&gt;"",ISNUMBER(S342)),IF(S342&lt;='Bitni podaci'!$B$1,1,0),"")</f>
        <v/>
      </c>
      <c r="U342" s="178" t="str">
        <f t="shared" si="17"/>
        <v/>
      </c>
    </row>
    <row r="343" spans="1:21" ht="21.95" customHeight="1" x14ac:dyDescent="0.2">
      <c r="A343" s="184" t="str">
        <f>IF(B343&lt;&gt;"",ROWS($A$13:A343)-COUNTBLANK($A$13:A342),"")</f>
        <v/>
      </c>
      <c r="B343" s="183"/>
      <c r="C343" s="83"/>
      <c r="D343" s="83"/>
      <c r="E343" s="84"/>
      <c r="F343" s="85"/>
      <c r="G343" s="86"/>
      <c r="H343" s="86"/>
      <c r="I343" s="86"/>
      <c r="J343" s="86"/>
      <c r="K343" s="86"/>
      <c r="L343" s="87"/>
      <c r="M343" s="88"/>
      <c r="N343" s="88"/>
      <c r="O343" s="169" t="str">
        <f t="shared" si="15"/>
        <v/>
      </c>
      <c r="P343" s="170" t="str">
        <f>IF(AND(ISNUMBER(M343),M343&lt;&gt;""),IF(M343&gt;='Bitni podaci'!$B$2,IF(M343&lt;'Bitni podaci'!$C$2,1,2),0),"")</f>
        <v/>
      </c>
      <c r="Q343" s="89"/>
      <c r="R343" s="169" t="str">
        <f t="shared" si="16"/>
        <v/>
      </c>
      <c r="S343" s="149"/>
      <c r="T343" s="177" t="str">
        <f>IF(AND(S343&lt;&gt;"",ISNUMBER(S343)),IF(S343&lt;='Bitni podaci'!$B$1,1,0),"")</f>
        <v/>
      </c>
      <c r="U343" s="178" t="str">
        <f t="shared" si="17"/>
        <v/>
      </c>
    </row>
    <row r="344" spans="1:21" ht="21.95" customHeight="1" x14ac:dyDescent="0.2">
      <c r="A344" s="184" t="str">
        <f>IF(B344&lt;&gt;"",ROWS($A$13:A344)-COUNTBLANK($A$13:A343),"")</f>
        <v/>
      </c>
      <c r="B344" s="183"/>
      <c r="C344" s="83"/>
      <c r="D344" s="83"/>
      <c r="E344" s="84"/>
      <c r="F344" s="85"/>
      <c r="G344" s="86"/>
      <c r="H344" s="86"/>
      <c r="I344" s="86"/>
      <c r="J344" s="86"/>
      <c r="K344" s="86"/>
      <c r="L344" s="87"/>
      <c r="M344" s="88"/>
      <c r="N344" s="88"/>
      <c r="O344" s="169" t="str">
        <f t="shared" si="15"/>
        <v/>
      </c>
      <c r="P344" s="170" t="str">
        <f>IF(AND(ISNUMBER(M344),M344&lt;&gt;""),IF(M344&gt;='Bitni podaci'!$B$2,IF(M344&lt;'Bitni podaci'!$C$2,1,2),0),"")</f>
        <v/>
      </c>
      <c r="Q344" s="89"/>
      <c r="R344" s="169" t="str">
        <f t="shared" si="16"/>
        <v/>
      </c>
      <c r="S344" s="149"/>
      <c r="T344" s="177" t="str">
        <f>IF(AND(S344&lt;&gt;"",ISNUMBER(S344)),IF(S344&lt;='Bitni podaci'!$B$1,1,0),"")</f>
        <v/>
      </c>
      <c r="U344" s="178" t="str">
        <f t="shared" si="17"/>
        <v/>
      </c>
    </row>
    <row r="345" spans="1:21" ht="21.75" customHeight="1" x14ac:dyDescent="0.2">
      <c r="A345" s="184" t="str">
        <f>IF(B345&lt;&gt;"",ROWS($A$13:A345)-COUNTBLANK($A$13:A344),"")</f>
        <v/>
      </c>
      <c r="B345" s="183"/>
      <c r="C345" s="83"/>
      <c r="D345" s="83"/>
      <c r="E345" s="84"/>
      <c r="F345" s="85"/>
      <c r="G345" s="86"/>
      <c r="H345" s="86"/>
      <c r="I345" s="86"/>
      <c r="J345" s="86"/>
      <c r="K345" s="86"/>
      <c r="L345" s="87"/>
      <c r="M345" s="88"/>
      <c r="N345" s="88"/>
      <c r="O345" s="169" t="str">
        <f t="shared" si="15"/>
        <v/>
      </c>
      <c r="P345" s="170" t="str">
        <f>IF(AND(ISNUMBER(M345),M345&lt;&gt;""),IF(M345&gt;='Bitni podaci'!$B$2,IF(M345&lt;'Bitni podaci'!$C$2,1,2),0),"")</f>
        <v/>
      </c>
      <c r="Q345" s="89"/>
      <c r="R345" s="169" t="str">
        <f t="shared" si="16"/>
        <v/>
      </c>
      <c r="S345" s="149"/>
      <c r="T345" s="177" t="str">
        <f>IF(AND(S345&lt;&gt;"",ISNUMBER(S345)),IF(S345&lt;='Bitni podaci'!$B$1,1,0),"")</f>
        <v/>
      </c>
      <c r="U345" s="178" t="str">
        <f t="shared" si="17"/>
        <v/>
      </c>
    </row>
    <row r="346" spans="1:21" ht="21.95" customHeight="1" x14ac:dyDescent="0.2">
      <c r="A346" s="184" t="str">
        <f>IF(B346&lt;&gt;"",ROWS($A$13:A346)-COUNTBLANK($A$13:A345),"")</f>
        <v/>
      </c>
      <c r="B346" s="183"/>
      <c r="C346" s="83"/>
      <c r="D346" s="83"/>
      <c r="E346" s="84"/>
      <c r="F346" s="85"/>
      <c r="G346" s="86"/>
      <c r="H346" s="86"/>
      <c r="I346" s="86"/>
      <c r="J346" s="86"/>
      <c r="K346" s="86"/>
      <c r="L346" s="87"/>
      <c r="M346" s="88"/>
      <c r="N346" s="88"/>
      <c r="O346" s="169" t="str">
        <f t="shared" si="15"/>
        <v/>
      </c>
      <c r="P346" s="170" t="str">
        <f>IF(AND(ISNUMBER(M346),M346&lt;&gt;""),IF(M346&gt;='Bitni podaci'!$B$2,IF(M346&lt;'Bitni podaci'!$C$2,1,2),0),"")</f>
        <v/>
      </c>
      <c r="Q346" s="89"/>
      <c r="R346" s="169" t="str">
        <f t="shared" si="16"/>
        <v/>
      </c>
      <c r="S346" s="149"/>
      <c r="T346" s="177" t="str">
        <f>IF(AND(S346&lt;&gt;"",ISNUMBER(S346)),IF(S346&lt;='Bitni podaci'!$B$1,1,0),"")</f>
        <v/>
      </c>
      <c r="U346" s="178" t="str">
        <f t="shared" si="17"/>
        <v/>
      </c>
    </row>
    <row r="347" spans="1:21" ht="21.95" customHeight="1" x14ac:dyDescent="0.2">
      <c r="A347" s="184" t="str">
        <f>IF(B347&lt;&gt;"",ROWS($A$13:A347)-COUNTBLANK($A$13:A346),"")</f>
        <v/>
      </c>
      <c r="B347" s="183"/>
      <c r="C347" s="83"/>
      <c r="D347" s="83"/>
      <c r="E347" s="84"/>
      <c r="F347" s="85"/>
      <c r="G347" s="86"/>
      <c r="H347" s="86"/>
      <c r="I347" s="86"/>
      <c r="J347" s="86"/>
      <c r="K347" s="86"/>
      <c r="L347" s="87"/>
      <c r="M347" s="88"/>
      <c r="N347" s="88"/>
      <c r="O347" s="169" t="str">
        <f t="shared" si="15"/>
        <v/>
      </c>
      <c r="P347" s="170" t="str">
        <f>IF(AND(ISNUMBER(M347),M347&lt;&gt;""),IF(M347&gt;='Bitni podaci'!$B$2,IF(M347&lt;'Bitni podaci'!$C$2,1,2),0),"")</f>
        <v/>
      </c>
      <c r="Q347" s="89"/>
      <c r="R347" s="169" t="str">
        <f t="shared" si="16"/>
        <v/>
      </c>
      <c r="S347" s="149"/>
      <c r="T347" s="177" t="str">
        <f>IF(AND(S347&lt;&gt;"",ISNUMBER(S347)),IF(S347&lt;='Bitni podaci'!$B$1,1,0),"")</f>
        <v/>
      </c>
      <c r="U347" s="178" t="str">
        <f t="shared" si="17"/>
        <v/>
      </c>
    </row>
    <row r="348" spans="1:21" ht="21.95" customHeight="1" x14ac:dyDescent="0.2">
      <c r="A348" s="184" t="str">
        <f>IF(B348&lt;&gt;"",ROWS($A$13:A348)-COUNTBLANK($A$13:A347),"")</f>
        <v/>
      </c>
      <c r="B348" s="183"/>
      <c r="C348" s="83"/>
      <c r="D348" s="83"/>
      <c r="E348" s="84"/>
      <c r="F348" s="85"/>
      <c r="G348" s="86"/>
      <c r="H348" s="86"/>
      <c r="I348" s="86"/>
      <c r="J348" s="86"/>
      <c r="K348" s="86"/>
      <c r="L348" s="87"/>
      <c r="M348" s="88"/>
      <c r="N348" s="88"/>
      <c r="O348" s="169" t="str">
        <f t="shared" si="15"/>
        <v/>
      </c>
      <c r="P348" s="170" t="str">
        <f>IF(AND(ISNUMBER(M348),M348&lt;&gt;""),IF(M348&gt;='Bitni podaci'!$B$2,IF(M348&lt;'Bitni podaci'!$C$2,1,2),0),"")</f>
        <v/>
      </c>
      <c r="Q348" s="89"/>
      <c r="R348" s="169" t="str">
        <f t="shared" si="16"/>
        <v/>
      </c>
      <c r="S348" s="149"/>
      <c r="T348" s="177" t="str">
        <f>IF(AND(S348&lt;&gt;"",ISNUMBER(S348)),IF(S348&lt;='Bitni podaci'!$B$1,1,0),"")</f>
        <v/>
      </c>
      <c r="U348" s="178" t="str">
        <f t="shared" si="17"/>
        <v/>
      </c>
    </row>
    <row r="349" spans="1:21" ht="21.95" customHeight="1" x14ac:dyDescent="0.2">
      <c r="A349" s="184" t="str">
        <f>IF(B349&lt;&gt;"",ROWS($A$13:A349)-COUNTBLANK($A$13:A348),"")</f>
        <v/>
      </c>
      <c r="B349" s="183"/>
      <c r="C349" s="83"/>
      <c r="D349" s="83"/>
      <c r="E349" s="84"/>
      <c r="F349" s="85"/>
      <c r="G349" s="86"/>
      <c r="H349" s="86"/>
      <c r="I349" s="86"/>
      <c r="J349" s="86"/>
      <c r="K349" s="86"/>
      <c r="L349" s="87"/>
      <c r="M349" s="88"/>
      <c r="N349" s="88"/>
      <c r="O349" s="169" t="str">
        <f t="shared" si="15"/>
        <v/>
      </c>
      <c r="P349" s="170" t="str">
        <f>IF(AND(ISNUMBER(M349),M349&lt;&gt;""),IF(M349&gt;='Bitni podaci'!$B$2,IF(M349&lt;'Bitni podaci'!$C$2,1,2),0),"")</f>
        <v/>
      </c>
      <c r="Q349" s="89"/>
      <c r="R349" s="169" t="str">
        <f t="shared" si="16"/>
        <v/>
      </c>
      <c r="S349" s="149"/>
      <c r="T349" s="177" t="str">
        <f>IF(AND(S349&lt;&gt;"",ISNUMBER(S349)),IF(S349&lt;='Bitni podaci'!$B$1,1,0),"")</f>
        <v/>
      </c>
      <c r="U349" s="178" t="str">
        <f t="shared" si="17"/>
        <v/>
      </c>
    </row>
    <row r="350" spans="1:21" ht="21.95" customHeight="1" x14ac:dyDescent="0.2">
      <c r="A350" s="184" t="str">
        <f>IF(B350&lt;&gt;"",ROWS($A$13:A350)-COUNTBLANK($A$13:A349),"")</f>
        <v/>
      </c>
      <c r="B350" s="183"/>
      <c r="C350" s="83"/>
      <c r="D350" s="83"/>
      <c r="E350" s="84"/>
      <c r="F350" s="85"/>
      <c r="G350" s="86"/>
      <c r="H350" s="86"/>
      <c r="I350" s="86"/>
      <c r="J350" s="86"/>
      <c r="K350" s="86"/>
      <c r="L350" s="87"/>
      <c r="M350" s="88"/>
      <c r="N350" s="88"/>
      <c r="O350" s="169" t="str">
        <f t="shared" si="15"/>
        <v/>
      </c>
      <c r="P350" s="170" t="str">
        <f>IF(AND(ISNUMBER(M350),M350&lt;&gt;""),IF(M350&gt;='Bitni podaci'!$B$2,IF(M350&lt;'Bitni podaci'!$C$2,1,2),0),"")</f>
        <v/>
      </c>
      <c r="Q350" s="89"/>
      <c r="R350" s="169" t="str">
        <f t="shared" si="16"/>
        <v/>
      </c>
      <c r="S350" s="149"/>
      <c r="T350" s="177" t="str">
        <f>IF(AND(S350&lt;&gt;"",ISNUMBER(S350)),IF(S350&lt;='Bitni podaci'!$B$1,1,0),"")</f>
        <v/>
      </c>
      <c r="U350" s="178" t="str">
        <f t="shared" si="17"/>
        <v/>
      </c>
    </row>
    <row r="351" spans="1:21" ht="21.95" customHeight="1" x14ac:dyDescent="0.2">
      <c r="A351" s="184" t="str">
        <f>IF(B351&lt;&gt;"",ROWS($A$13:A351)-COUNTBLANK($A$13:A350),"")</f>
        <v/>
      </c>
      <c r="B351" s="183"/>
      <c r="C351" s="83"/>
      <c r="D351" s="83"/>
      <c r="E351" s="84"/>
      <c r="F351" s="85"/>
      <c r="G351" s="86"/>
      <c r="H351" s="86"/>
      <c r="I351" s="86"/>
      <c r="J351" s="86"/>
      <c r="K351" s="86"/>
      <c r="L351" s="87"/>
      <c r="M351" s="88"/>
      <c r="N351" s="88"/>
      <c r="O351" s="169" t="str">
        <f t="shared" si="15"/>
        <v/>
      </c>
      <c r="P351" s="170" t="str">
        <f>IF(AND(ISNUMBER(M351),M351&lt;&gt;""),IF(M351&gt;='Bitni podaci'!$B$2,IF(M351&lt;'Bitni podaci'!$C$2,1,2),0),"")</f>
        <v/>
      </c>
      <c r="Q351" s="89"/>
      <c r="R351" s="169" t="str">
        <f t="shared" si="16"/>
        <v/>
      </c>
      <c r="S351" s="149"/>
      <c r="T351" s="177" t="str">
        <f>IF(AND(S351&lt;&gt;"",ISNUMBER(S351)),IF(S351&lt;='Bitni podaci'!$B$1,1,0),"")</f>
        <v/>
      </c>
      <c r="U351" s="178" t="str">
        <f t="shared" si="17"/>
        <v/>
      </c>
    </row>
    <row r="352" spans="1:21" ht="21.95" customHeight="1" x14ac:dyDescent="0.2">
      <c r="A352" s="184" t="str">
        <f>IF(B352&lt;&gt;"",ROWS($A$13:A352)-COUNTBLANK($A$13:A351),"")</f>
        <v/>
      </c>
      <c r="B352" s="183"/>
      <c r="C352" s="83"/>
      <c r="D352" s="83"/>
      <c r="E352" s="84"/>
      <c r="F352" s="85"/>
      <c r="G352" s="86"/>
      <c r="H352" s="86"/>
      <c r="I352" s="86"/>
      <c r="J352" s="86"/>
      <c r="K352" s="86"/>
      <c r="L352" s="87"/>
      <c r="M352" s="88"/>
      <c r="N352" s="88"/>
      <c r="O352" s="169" t="str">
        <f t="shared" si="15"/>
        <v/>
      </c>
      <c r="P352" s="170" t="str">
        <f>IF(AND(ISNUMBER(M352),M352&lt;&gt;""),IF(M352&gt;='Bitni podaci'!$B$2,IF(M352&lt;'Bitni podaci'!$C$2,1,2),0),"")</f>
        <v/>
      </c>
      <c r="Q352" s="89"/>
      <c r="R352" s="169" t="str">
        <f t="shared" si="16"/>
        <v/>
      </c>
      <c r="S352" s="149"/>
      <c r="T352" s="177" t="str">
        <f>IF(AND(S352&lt;&gt;"",ISNUMBER(S352)),IF(S352&lt;='Bitni podaci'!$B$1,1,0),"")</f>
        <v/>
      </c>
      <c r="U352" s="178" t="str">
        <f t="shared" si="17"/>
        <v/>
      </c>
    </row>
    <row r="353" spans="1:21" ht="21.95" customHeight="1" x14ac:dyDescent="0.2">
      <c r="A353" s="184" t="str">
        <f>IF(B353&lt;&gt;"",ROWS($A$13:A353)-COUNTBLANK($A$13:A352),"")</f>
        <v/>
      </c>
      <c r="B353" s="183"/>
      <c r="C353" s="83"/>
      <c r="D353" s="83"/>
      <c r="E353" s="84"/>
      <c r="F353" s="85"/>
      <c r="G353" s="86"/>
      <c r="H353" s="86"/>
      <c r="I353" s="86"/>
      <c r="J353" s="86"/>
      <c r="K353" s="86"/>
      <c r="L353" s="87"/>
      <c r="M353" s="88"/>
      <c r="N353" s="88"/>
      <c r="O353" s="169" t="str">
        <f t="shared" si="15"/>
        <v/>
      </c>
      <c r="P353" s="170" t="str">
        <f>IF(AND(ISNUMBER(M353),M353&lt;&gt;""),IF(M353&gt;='Bitni podaci'!$B$2,IF(M353&lt;'Bitni podaci'!$C$2,1,2),0),"")</f>
        <v/>
      </c>
      <c r="Q353" s="89"/>
      <c r="R353" s="169" t="str">
        <f t="shared" si="16"/>
        <v/>
      </c>
      <c r="S353" s="149"/>
      <c r="T353" s="177" t="str">
        <f>IF(AND(S353&lt;&gt;"",ISNUMBER(S353)),IF(S353&lt;='Bitni podaci'!$B$1,1,0),"")</f>
        <v/>
      </c>
      <c r="U353" s="178" t="str">
        <f t="shared" si="17"/>
        <v/>
      </c>
    </row>
    <row r="354" spans="1:21" ht="21.95" customHeight="1" x14ac:dyDescent="0.2">
      <c r="A354" s="184" t="str">
        <f>IF(B354&lt;&gt;"",ROWS($A$13:A354)-COUNTBLANK($A$13:A353),"")</f>
        <v/>
      </c>
      <c r="B354" s="183"/>
      <c r="C354" s="83"/>
      <c r="D354" s="83"/>
      <c r="E354" s="84"/>
      <c r="F354" s="85"/>
      <c r="G354" s="86"/>
      <c r="H354" s="86"/>
      <c r="I354" s="86"/>
      <c r="J354" s="86"/>
      <c r="K354" s="86"/>
      <c r="L354" s="87"/>
      <c r="M354" s="88"/>
      <c r="N354" s="88"/>
      <c r="O354" s="169" t="str">
        <f t="shared" si="15"/>
        <v/>
      </c>
      <c r="P354" s="170" t="str">
        <f>IF(AND(ISNUMBER(M354),M354&lt;&gt;""),IF(M354&gt;='Bitni podaci'!$B$2,IF(M354&lt;'Bitni podaci'!$C$2,1,2),0),"")</f>
        <v/>
      </c>
      <c r="Q354" s="89"/>
      <c r="R354" s="169" t="str">
        <f t="shared" si="16"/>
        <v/>
      </c>
      <c r="S354" s="149"/>
      <c r="T354" s="177" t="str">
        <f>IF(AND(S354&lt;&gt;"",ISNUMBER(S354)),IF(S354&lt;='Bitni podaci'!$B$1,1,0),"")</f>
        <v/>
      </c>
      <c r="U354" s="178" t="str">
        <f t="shared" si="17"/>
        <v/>
      </c>
    </row>
    <row r="355" spans="1:21" ht="21.95" customHeight="1" x14ac:dyDescent="0.2">
      <c r="A355" s="184" t="str">
        <f>IF(B355&lt;&gt;"",ROWS($A$13:A355)-COUNTBLANK($A$13:A354),"")</f>
        <v/>
      </c>
      <c r="B355" s="183"/>
      <c r="C355" s="83"/>
      <c r="D355" s="83"/>
      <c r="E355" s="84"/>
      <c r="F355" s="85"/>
      <c r="G355" s="86"/>
      <c r="H355" s="86"/>
      <c r="I355" s="86"/>
      <c r="J355" s="86"/>
      <c r="K355" s="86"/>
      <c r="L355" s="87"/>
      <c r="M355" s="88"/>
      <c r="N355" s="88"/>
      <c r="O355" s="169" t="str">
        <f t="shared" si="15"/>
        <v/>
      </c>
      <c r="P355" s="170" t="str">
        <f>IF(AND(ISNUMBER(M355),M355&lt;&gt;""),IF(M355&gt;='Bitni podaci'!$B$2,IF(M355&lt;'Bitni podaci'!$C$2,1,2),0),"")</f>
        <v/>
      </c>
      <c r="Q355" s="89"/>
      <c r="R355" s="169" t="str">
        <f t="shared" si="16"/>
        <v/>
      </c>
      <c r="S355" s="149"/>
      <c r="T355" s="177" t="str">
        <f>IF(AND(S355&lt;&gt;"",ISNUMBER(S355)),IF(S355&lt;='Bitni podaci'!$B$1,1,0),"")</f>
        <v/>
      </c>
      <c r="U355" s="178" t="str">
        <f t="shared" si="17"/>
        <v/>
      </c>
    </row>
    <row r="356" spans="1:21" ht="21.95" customHeight="1" x14ac:dyDescent="0.2">
      <c r="A356" s="184" t="str">
        <f>IF(B356&lt;&gt;"",ROWS($A$13:A356)-COUNTBLANK($A$13:A355),"")</f>
        <v/>
      </c>
      <c r="B356" s="183"/>
      <c r="C356" s="83"/>
      <c r="D356" s="83"/>
      <c r="E356" s="84"/>
      <c r="F356" s="85"/>
      <c r="G356" s="86"/>
      <c r="H356" s="86"/>
      <c r="I356" s="86"/>
      <c r="J356" s="86"/>
      <c r="K356" s="86"/>
      <c r="L356" s="87"/>
      <c r="M356" s="88"/>
      <c r="N356" s="88"/>
      <c r="O356" s="169" t="str">
        <f t="shared" si="15"/>
        <v/>
      </c>
      <c r="P356" s="170" t="str">
        <f>IF(AND(ISNUMBER(M356),M356&lt;&gt;""),IF(M356&gt;='Bitni podaci'!$B$2,IF(M356&lt;'Bitni podaci'!$C$2,1,2),0),"")</f>
        <v/>
      </c>
      <c r="Q356" s="89"/>
      <c r="R356" s="169" t="str">
        <f t="shared" si="16"/>
        <v/>
      </c>
      <c r="S356" s="149"/>
      <c r="T356" s="177" t="str">
        <f>IF(AND(S356&lt;&gt;"",ISNUMBER(S356)),IF(S356&lt;='Bitni podaci'!$B$1,1,0),"")</f>
        <v/>
      </c>
      <c r="U356" s="178" t="str">
        <f t="shared" si="17"/>
        <v/>
      </c>
    </row>
    <row r="357" spans="1:21" ht="21.95" customHeight="1" x14ac:dyDescent="0.2">
      <c r="A357" s="184" t="str">
        <f>IF(B357&lt;&gt;"",ROWS($A$13:A357)-COUNTBLANK($A$13:A356),"")</f>
        <v/>
      </c>
      <c r="B357" s="183"/>
      <c r="C357" s="83"/>
      <c r="D357" s="83"/>
      <c r="E357" s="84"/>
      <c r="F357" s="85"/>
      <c r="G357" s="86"/>
      <c r="H357" s="86"/>
      <c r="I357" s="86"/>
      <c r="J357" s="86"/>
      <c r="K357" s="86"/>
      <c r="L357" s="87"/>
      <c r="M357" s="88"/>
      <c r="N357" s="88"/>
      <c r="O357" s="169" t="str">
        <f t="shared" si="15"/>
        <v/>
      </c>
      <c r="P357" s="170" t="str">
        <f>IF(AND(ISNUMBER(M357),M357&lt;&gt;""),IF(M357&gt;='Bitni podaci'!$B$2,IF(M357&lt;'Bitni podaci'!$C$2,1,2),0),"")</f>
        <v/>
      </c>
      <c r="Q357" s="89"/>
      <c r="R357" s="169" t="str">
        <f t="shared" si="16"/>
        <v/>
      </c>
      <c r="S357" s="149"/>
      <c r="T357" s="177" t="str">
        <f>IF(AND(S357&lt;&gt;"",ISNUMBER(S357)),IF(S357&lt;='Bitni podaci'!$B$1,1,0),"")</f>
        <v/>
      </c>
      <c r="U357" s="178" t="str">
        <f t="shared" si="17"/>
        <v/>
      </c>
    </row>
    <row r="358" spans="1:21" ht="21.95" customHeight="1" x14ac:dyDescent="0.2">
      <c r="A358" s="184" t="str">
        <f>IF(B358&lt;&gt;"",ROWS($A$13:A358)-COUNTBLANK($A$13:A357),"")</f>
        <v/>
      </c>
      <c r="B358" s="183"/>
      <c r="C358" s="83"/>
      <c r="D358" s="83"/>
      <c r="E358" s="84"/>
      <c r="F358" s="85"/>
      <c r="G358" s="86"/>
      <c r="H358" s="86"/>
      <c r="I358" s="86"/>
      <c r="J358" s="86"/>
      <c r="K358" s="86"/>
      <c r="L358" s="87"/>
      <c r="M358" s="88"/>
      <c r="N358" s="88"/>
      <c r="O358" s="169" t="str">
        <f t="shared" si="15"/>
        <v/>
      </c>
      <c r="P358" s="170" t="str">
        <f>IF(AND(ISNUMBER(M358),M358&lt;&gt;""),IF(M358&gt;='Bitni podaci'!$B$2,IF(M358&lt;'Bitni podaci'!$C$2,1,2),0),"")</f>
        <v/>
      </c>
      <c r="Q358" s="89"/>
      <c r="R358" s="169" t="str">
        <f t="shared" si="16"/>
        <v/>
      </c>
      <c r="S358" s="149"/>
      <c r="T358" s="177" t="str">
        <f>IF(AND(S358&lt;&gt;"",ISNUMBER(S358)),IF(S358&lt;='Bitni podaci'!$B$1,1,0),"")</f>
        <v/>
      </c>
      <c r="U358" s="178" t="str">
        <f t="shared" si="17"/>
        <v/>
      </c>
    </row>
    <row r="359" spans="1:21" ht="21.95" customHeight="1" x14ac:dyDescent="0.2">
      <c r="A359" s="184" t="str">
        <f>IF(B359&lt;&gt;"",ROWS($A$13:A359)-COUNTBLANK($A$13:A358),"")</f>
        <v/>
      </c>
      <c r="B359" s="183"/>
      <c r="C359" s="83"/>
      <c r="D359" s="83"/>
      <c r="E359" s="84"/>
      <c r="F359" s="85"/>
      <c r="G359" s="86"/>
      <c r="H359" s="86"/>
      <c r="I359" s="86"/>
      <c r="J359" s="86"/>
      <c r="K359" s="86"/>
      <c r="L359" s="87"/>
      <c r="M359" s="88"/>
      <c r="N359" s="88"/>
      <c r="O359" s="169" t="str">
        <f t="shared" si="15"/>
        <v/>
      </c>
      <c r="P359" s="170" t="str">
        <f>IF(AND(ISNUMBER(M359),M359&lt;&gt;""),IF(M359&gt;='Bitni podaci'!$B$2,IF(M359&lt;'Bitni podaci'!$C$2,1,2),0),"")</f>
        <v/>
      </c>
      <c r="Q359" s="89"/>
      <c r="R359" s="169" t="str">
        <f t="shared" si="16"/>
        <v/>
      </c>
      <c r="S359" s="149"/>
      <c r="T359" s="177" t="str">
        <f>IF(AND(S359&lt;&gt;"",ISNUMBER(S359)),IF(S359&lt;='Bitni podaci'!$B$1,1,0),"")</f>
        <v/>
      </c>
      <c r="U359" s="178" t="str">
        <f t="shared" si="17"/>
        <v/>
      </c>
    </row>
    <row r="360" spans="1:21" ht="21.95" customHeight="1" x14ac:dyDescent="0.2">
      <c r="A360" s="184" t="str">
        <f>IF(B360&lt;&gt;"",ROWS($A$13:A360)-COUNTBLANK($A$13:A359),"")</f>
        <v/>
      </c>
      <c r="B360" s="183"/>
      <c r="C360" s="83"/>
      <c r="D360" s="83"/>
      <c r="E360" s="84"/>
      <c r="F360" s="85"/>
      <c r="G360" s="86"/>
      <c r="H360" s="86"/>
      <c r="I360" s="86"/>
      <c r="J360" s="86"/>
      <c r="K360" s="86"/>
      <c r="L360" s="87"/>
      <c r="M360" s="88"/>
      <c r="N360" s="88"/>
      <c r="O360" s="169" t="str">
        <f t="shared" si="15"/>
        <v/>
      </c>
      <c r="P360" s="170" t="str">
        <f>IF(AND(ISNUMBER(M360),M360&lt;&gt;""),IF(M360&gt;='Bitni podaci'!$B$2,IF(M360&lt;'Bitni podaci'!$C$2,1,2),0),"")</f>
        <v/>
      </c>
      <c r="Q360" s="89"/>
      <c r="R360" s="169" t="str">
        <f t="shared" si="16"/>
        <v/>
      </c>
      <c r="S360" s="149"/>
      <c r="T360" s="177" t="str">
        <f>IF(AND(S360&lt;&gt;"",ISNUMBER(S360)),IF(S360&lt;='Bitni podaci'!$B$1,1,0),"")</f>
        <v/>
      </c>
      <c r="U360" s="178" t="str">
        <f t="shared" si="17"/>
        <v/>
      </c>
    </row>
    <row r="361" spans="1:21" ht="21.95" customHeight="1" x14ac:dyDescent="0.2">
      <c r="A361" s="184" t="str">
        <f>IF(B361&lt;&gt;"",ROWS($A$13:A361)-COUNTBLANK($A$13:A360),"")</f>
        <v/>
      </c>
      <c r="B361" s="183"/>
      <c r="C361" s="83"/>
      <c r="D361" s="83"/>
      <c r="E361" s="84"/>
      <c r="F361" s="85"/>
      <c r="G361" s="86"/>
      <c r="H361" s="86"/>
      <c r="I361" s="86"/>
      <c r="J361" s="86"/>
      <c r="K361" s="86"/>
      <c r="L361" s="87"/>
      <c r="M361" s="88"/>
      <c r="N361" s="88"/>
      <c r="O361" s="169" t="str">
        <f t="shared" si="15"/>
        <v/>
      </c>
      <c r="P361" s="170" t="str">
        <f>IF(AND(ISNUMBER(M361),M361&lt;&gt;""),IF(M361&gt;='Bitni podaci'!$B$2,IF(M361&lt;'Bitni podaci'!$C$2,1,2),0),"")</f>
        <v/>
      </c>
      <c r="Q361" s="89"/>
      <c r="R361" s="169" t="str">
        <f t="shared" si="16"/>
        <v/>
      </c>
      <c r="S361" s="149"/>
      <c r="T361" s="177" t="str">
        <f>IF(AND(S361&lt;&gt;"",ISNUMBER(S361)),IF(S361&lt;='Bitni podaci'!$B$1,1,0),"")</f>
        <v/>
      </c>
      <c r="U361" s="178" t="str">
        <f t="shared" si="17"/>
        <v/>
      </c>
    </row>
    <row r="362" spans="1:21" ht="21.95" customHeight="1" x14ac:dyDescent="0.2">
      <c r="A362" s="184" t="str">
        <f>IF(B362&lt;&gt;"",ROWS($A$13:A362)-COUNTBLANK($A$13:A361),"")</f>
        <v/>
      </c>
      <c r="B362" s="183"/>
      <c r="C362" s="83"/>
      <c r="D362" s="83"/>
      <c r="E362" s="84"/>
      <c r="F362" s="85"/>
      <c r="G362" s="86"/>
      <c r="H362" s="86"/>
      <c r="I362" s="86"/>
      <c r="J362" s="86"/>
      <c r="K362" s="86"/>
      <c r="L362" s="87"/>
      <c r="M362" s="88"/>
      <c r="N362" s="88"/>
      <c r="O362" s="169" t="str">
        <f t="shared" si="15"/>
        <v/>
      </c>
      <c r="P362" s="170" t="str">
        <f>IF(AND(ISNUMBER(M362),M362&lt;&gt;""),IF(M362&gt;='Bitni podaci'!$B$2,IF(M362&lt;'Bitni podaci'!$C$2,1,2),0),"")</f>
        <v/>
      </c>
      <c r="Q362" s="89"/>
      <c r="R362" s="169" t="str">
        <f t="shared" si="16"/>
        <v/>
      </c>
      <c r="S362" s="149"/>
      <c r="T362" s="177" t="str">
        <f>IF(AND(S362&lt;&gt;"",ISNUMBER(S362)),IF(S362&lt;='Bitni podaci'!$B$1,1,0),"")</f>
        <v/>
      </c>
      <c r="U362" s="178" t="str">
        <f t="shared" si="17"/>
        <v/>
      </c>
    </row>
    <row r="363" spans="1:21" ht="21.95" customHeight="1" x14ac:dyDescent="0.2">
      <c r="A363" s="184" t="str">
        <f>IF(B363&lt;&gt;"",ROWS($A$13:A363)-COUNTBLANK($A$13:A362),"")</f>
        <v/>
      </c>
      <c r="B363" s="183"/>
      <c r="C363" s="83"/>
      <c r="D363" s="83"/>
      <c r="E363" s="84"/>
      <c r="F363" s="85"/>
      <c r="G363" s="86"/>
      <c r="H363" s="86"/>
      <c r="I363" s="86"/>
      <c r="J363" s="86"/>
      <c r="K363" s="86"/>
      <c r="L363" s="87"/>
      <c r="M363" s="88"/>
      <c r="N363" s="88"/>
      <c r="O363" s="169" t="str">
        <f t="shared" si="15"/>
        <v/>
      </c>
      <c r="P363" s="170" t="str">
        <f>IF(AND(ISNUMBER(M363),M363&lt;&gt;""),IF(M363&gt;='Bitni podaci'!$B$2,IF(M363&lt;'Bitni podaci'!$C$2,1,2),0),"")</f>
        <v/>
      </c>
      <c r="Q363" s="89"/>
      <c r="R363" s="169" t="str">
        <f t="shared" si="16"/>
        <v/>
      </c>
      <c r="S363" s="149"/>
      <c r="T363" s="177" t="str">
        <f>IF(AND(S363&lt;&gt;"",ISNUMBER(S363)),IF(S363&lt;='Bitni podaci'!$B$1,1,0),"")</f>
        <v/>
      </c>
      <c r="U363" s="178" t="str">
        <f t="shared" si="17"/>
        <v/>
      </c>
    </row>
    <row r="364" spans="1:21" ht="21.95" customHeight="1" x14ac:dyDescent="0.2">
      <c r="A364" s="184" t="str">
        <f>IF(B364&lt;&gt;"",ROWS($A$13:A364)-COUNTBLANK($A$13:A363),"")</f>
        <v/>
      </c>
      <c r="B364" s="183"/>
      <c r="C364" s="83"/>
      <c r="D364" s="83"/>
      <c r="E364" s="84"/>
      <c r="F364" s="85"/>
      <c r="G364" s="86"/>
      <c r="H364" s="86"/>
      <c r="I364" s="86"/>
      <c r="J364" s="86"/>
      <c r="K364" s="86"/>
      <c r="L364" s="87"/>
      <c r="M364" s="88"/>
      <c r="N364" s="88"/>
      <c r="O364" s="169" t="str">
        <f t="shared" si="15"/>
        <v/>
      </c>
      <c r="P364" s="170" t="str">
        <f>IF(AND(ISNUMBER(M364),M364&lt;&gt;""),IF(M364&gt;='Bitni podaci'!$B$2,IF(M364&lt;'Bitni podaci'!$C$2,1,2),0),"")</f>
        <v/>
      </c>
      <c r="Q364" s="89"/>
      <c r="R364" s="169" t="str">
        <f t="shared" si="16"/>
        <v/>
      </c>
      <c r="S364" s="149"/>
      <c r="T364" s="177" t="str">
        <f>IF(AND(S364&lt;&gt;"",ISNUMBER(S364)),IF(S364&lt;='Bitni podaci'!$B$1,1,0),"")</f>
        <v/>
      </c>
      <c r="U364" s="178" t="str">
        <f t="shared" si="17"/>
        <v/>
      </c>
    </row>
    <row r="365" spans="1:21" ht="21.95" customHeight="1" x14ac:dyDescent="0.2">
      <c r="A365" s="184" t="str">
        <f>IF(B365&lt;&gt;"",ROWS($A$13:A365)-COUNTBLANK($A$13:A364),"")</f>
        <v/>
      </c>
      <c r="B365" s="183"/>
      <c r="C365" s="83"/>
      <c r="D365" s="83"/>
      <c r="E365" s="84"/>
      <c r="F365" s="85"/>
      <c r="G365" s="86"/>
      <c r="H365" s="86"/>
      <c r="I365" s="86"/>
      <c r="J365" s="86"/>
      <c r="K365" s="86"/>
      <c r="L365" s="87"/>
      <c r="M365" s="88"/>
      <c r="N365" s="88"/>
      <c r="O365" s="169" t="str">
        <f t="shared" si="15"/>
        <v/>
      </c>
      <c r="P365" s="170" t="str">
        <f>IF(AND(ISNUMBER(M365),M365&lt;&gt;""),IF(M365&gt;='Bitni podaci'!$B$2,IF(M365&lt;'Bitni podaci'!$C$2,1,2),0),"")</f>
        <v/>
      </c>
      <c r="Q365" s="89"/>
      <c r="R365" s="169" t="str">
        <f t="shared" si="16"/>
        <v/>
      </c>
      <c r="S365" s="149"/>
      <c r="T365" s="177" t="str">
        <f>IF(AND(S365&lt;&gt;"",ISNUMBER(S365)),IF(S365&lt;='Bitni podaci'!$B$1,1,0),"")</f>
        <v/>
      </c>
      <c r="U365" s="178" t="str">
        <f t="shared" si="17"/>
        <v/>
      </c>
    </row>
    <row r="366" spans="1:21" ht="21.95" customHeight="1" x14ac:dyDescent="0.2">
      <c r="A366" s="184" t="str">
        <f>IF(B366&lt;&gt;"",ROWS($A$13:A366)-COUNTBLANK($A$13:A365),"")</f>
        <v/>
      </c>
      <c r="B366" s="183"/>
      <c r="C366" s="83"/>
      <c r="D366" s="83"/>
      <c r="E366" s="84"/>
      <c r="F366" s="85"/>
      <c r="G366" s="86"/>
      <c r="H366" s="86"/>
      <c r="I366" s="86"/>
      <c r="J366" s="86"/>
      <c r="K366" s="86"/>
      <c r="L366" s="87"/>
      <c r="M366" s="88"/>
      <c r="N366" s="88"/>
      <c r="O366" s="169" t="str">
        <f t="shared" si="15"/>
        <v/>
      </c>
      <c r="P366" s="170" t="str">
        <f>IF(AND(ISNUMBER(M366),M366&lt;&gt;""),IF(M366&gt;='Bitni podaci'!$B$2,IF(M366&lt;'Bitni podaci'!$C$2,1,2),0),"")</f>
        <v/>
      </c>
      <c r="Q366" s="89"/>
      <c r="R366" s="169" t="str">
        <f t="shared" si="16"/>
        <v/>
      </c>
      <c r="S366" s="149"/>
      <c r="T366" s="177" t="str">
        <f>IF(AND(S366&lt;&gt;"",ISNUMBER(S366)),IF(S366&lt;='Bitni podaci'!$B$1,1,0),"")</f>
        <v/>
      </c>
      <c r="U366" s="178" t="str">
        <f t="shared" si="17"/>
        <v/>
      </c>
    </row>
    <row r="367" spans="1:21" ht="21.95" customHeight="1" x14ac:dyDescent="0.2">
      <c r="A367" s="184" t="str">
        <f>IF(B367&lt;&gt;"",ROWS($A$13:A367)-COUNTBLANK($A$13:A366),"")</f>
        <v/>
      </c>
      <c r="B367" s="183"/>
      <c r="C367" s="83"/>
      <c r="D367" s="83"/>
      <c r="E367" s="84"/>
      <c r="F367" s="85"/>
      <c r="G367" s="86"/>
      <c r="H367" s="86"/>
      <c r="I367" s="86"/>
      <c r="J367" s="86"/>
      <c r="K367" s="86"/>
      <c r="L367" s="87"/>
      <c r="M367" s="88"/>
      <c r="N367" s="88"/>
      <c r="O367" s="169" t="str">
        <f t="shared" si="15"/>
        <v/>
      </c>
      <c r="P367" s="170" t="str">
        <f>IF(AND(ISNUMBER(M367),M367&lt;&gt;""),IF(M367&gt;='Bitni podaci'!$B$2,IF(M367&lt;'Bitni podaci'!$C$2,1,2),0),"")</f>
        <v/>
      </c>
      <c r="Q367" s="89"/>
      <c r="R367" s="169" t="str">
        <f t="shared" si="16"/>
        <v/>
      </c>
      <c r="S367" s="149"/>
      <c r="T367" s="177" t="str">
        <f>IF(AND(S367&lt;&gt;"",ISNUMBER(S367)),IF(S367&lt;='Bitni podaci'!$B$1,1,0),"")</f>
        <v/>
      </c>
      <c r="U367" s="178" t="str">
        <f t="shared" si="17"/>
        <v/>
      </c>
    </row>
    <row r="368" spans="1:21" ht="21.95" customHeight="1" x14ac:dyDescent="0.2">
      <c r="A368" s="184" t="str">
        <f>IF(B368&lt;&gt;"",ROWS($A$13:A368)-COUNTBLANK($A$13:A367),"")</f>
        <v/>
      </c>
      <c r="B368" s="183"/>
      <c r="C368" s="83"/>
      <c r="D368" s="83"/>
      <c r="E368" s="84"/>
      <c r="F368" s="85"/>
      <c r="G368" s="86"/>
      <c r="H368" s="86"/>
      <c r="I368" s="86"/>
      <c r="J368" s="86"/>
      <c r="K368" s="86"/>
      <c r="L368" s="87"/>
      <c r="M368" s="88"/>
      <c r="N368" s="88"/>
      <c r="O368" s="169" t="str">
        <f t="shared" si="15"/>
        <v/>
      </c>
      <c r="P368" s="170" t="str">
        <f>IF(AND(ISNUMBER(M368),M368&lt;&gt;""),IF(M368&gt;='Bitni podaci'!$B$2,IF(M368&lt;'Bitni podaci'!$C$2,1,2),0),"")</f>
        <v/>
      </c>
      <c r="Q368" s="89"/>
      <c r="R368" s="169" t="str">
        <f t="shared" si="16"/>
        <v/>
      </c>
      <c r="S368" s="149"/>
      <c r="T368" s="177" t="str">
        <f>IF(AND(S368&lt;&gt;"",ISNUMBER(S368)),IF(S368&lt;='Bitni podaci'!$B$1,1,0),"")</f>
        <v/>
      </c>
      <c r="U368" s="178" t="str">
        <f t="shared" si="17"/>
        <v/>
      </c>
    </row>
    <row r="369" spans="1:21" ht="21.95" customHeight="1" x14ac:dyDescent="0.2">
      <c r="A369" s="184" t="str">
        <f>IF(B369&lt;&gt;"",ROWS($A$13:A369)-COUNTBLANK($A$13:A368),"")</f>
        <v/>
      </c>
      <c r="B369" s="183"/>
      <c r="C369" s="83"/>
      <c r="D369" s="83"/>
      <c r="E369" s="84"/>
      <c r="F369" s="85"/>
      <c r="G369" s="86"/>
      <c r="H369" s="86"/>
      <c r="I369" s="86"/>
      <c r="J369" s="86"/>
      <c r="K369" s="86"/>
      <c r="L369" s="87"/>
      <c r="M369" s="88"/>
      <c r="N369" s="88"/>
      <c r="O369" s="169" t="str">
        <f t="shared" si="15"/>
        <v/>
      </c>
      <c r="P369" s="170" t="str">
        <f>IF(AND(ISNUMBER(M369),M369&lt;&gt;""),IF(M369&gt;='Bitni podaci'!$B$2,IF(M369&lt;'Bitni podaci'!$C$2,1,2),0),"")</f>
        <v/>
      </c>
      <c r="Q369" s="89"/>
      <c r="R369" s="169" t="str">
        <f t="shared" si="16"/>
        <v/>
      </c>
      <c r="S369" s="149"/>
      <c r="T369" s="177" t="str">
        <f>IF(AND(S369&lt;&gt;"",ISNUMBER(S369)),IF(S369&lt;='Bitni podaci'!$B$1,1,0),"")</f>
        <v/>
      </c>
      <c r="U369" s="178" t="str">
        <f t="shared" si="17"/>
        <v/>
      </c>
    </row>
    <row r="370" spans="1:21" ht="21.95" customHeight="1" x14ac:dyDescent="0.2">
      <c r="A370" s="184" t="str">
        <f>IF(B370&lt;&gt;"",ROWS($A$13:A370)-COUNTBLANK($A$13:A369),"")</f>
        <v/>
      </c>
      <c r="B370" s="183"/>
      <c r="C370" s="83"/>
      <c r="D370" s="83"/>
      <c r="E370" s="84"/>
      <c r="F370" s="85"/>
      <c r="G370" s="86"/>
      <c r="H370" s="86"/>
      <c r="I370" s="86"/>
      <c r="J370" s="86"/>
      <c r="K370" s="86"/>
      <c r="L370" s="87"/>
      <c r="M370" s="88"/>
      <c r="N370" s="88"/>
      <c r="O370" s="169" t="str">
        <f t="shared" si="15"/>
        <v/>
      </c>
      <c r="P370" s="170" t="str">
        <f>IF(AND(ISNUMBER(M370),M370&lt;&gt;""),IF(M370&gt;='Bitni podaci'!$B$2,IF(M370&lt;'Bitni podaci'!$C$2,1,2),0),"")</f>
        <v/>
      </c>
      <c r="Q370" s="89"/>
      <c r="R370" s="169" t="str">
        <f t="shared" si="16"/>
        <v/>
      </c>
      <c r="S370" s="149"/>
      <c r="T370" s="177" t="str">
        <f>IF(AND(S370&lt;&gt;"",ISNUMBER(S370)),IF(S370&lt;='Bitni podaci'!$B$1,1,0),"")</f>
        <v/>
      </c>
      <c r="U370" s="178" t="str">
        <f t="shared" si="17"/>
        <v/>
      </c>
    </row>
    <row r="371" spans="1:21" ht="21.95" customHeight="1" x14ac:dyDescent="0.2">
      <c r="A371" s="184" t="str">
        <f>IF(B371&lt;&gt;"",ROWS($A$13:A371)-COUNTBLANK($A$13:A370),"")</f>
        <v/>
      </c>
      <c r="B371" s="183"/>
      <c r="C371" s="83"/>
      <c r="D371" s="83"/>
      <c r="E371" s="84"/>
      <c r="F371" s="85"/>
      <c r="G371" s="86"/>
      <c r="H371" s="86"/>
      <c r="I371" s="86"/>
      <c r="J371" s="86"/>
      <c r="K371" s="86"/>
      <c r="L371" s="87"/>
      <c r="M371" s="88"/>
      <c r="N371" s="88"/>
      <c r="O371" s="169" t="str">
        <f t="shared" si="15"/>
        <v/>
      </c>
      <c r="P371" s="170" t="str">
        <f>IF(AND(ISNUMBER(M371),M371&lt;&gt;""),IF(M371&gt;='Bitni podaci'!$B$2,IF(M371&lt;'Bitni podaci'!$C$2,1,2),0),"")</f>
        <v/>
      </c>
      <c r="Q371" s="89"/>
      <c r="R371" s="169" t="str">
        <f t="shared" si="16"/>
        <v/>
      </c>
      <c r="S371" s="149"/>
      <c r="T371" s="177" t="str">
        <f>IF(AND(S371&lt;&gt;"",ISNUMBER(S371)),IF(S371&lt;='Bitni podaci'!$B$1,1,0),"")</f>
        <v/>
      </c>
      <c r="U371" s="178" t="str">
        <f t="shared" si="17"/>
        <v/>
      </c>
    </row>
    <row r="372" spans="1:21" ht="21.95" customHeight="1" x14ac:dyDescent="0.2">
      <c r="A372" s="184" t="str">
        <f>IF(B372&lt;&gt;"",ROWS($A$13:A372)-COUNTBLANK($A$13:A371),"")</f>
        <v/>
      </c>
      <c r="B372" s="183"/>
      <c r="C372" s="83"/>
      <c r="D372" s="83"/>
      <c r="E372" s="84"/>
      <c r="F372" s="85"/>
      <c r="G372" s="86"/>
      <c r="H372" s="86"/>
      <c r="I372" s="86"/>
      <c r="J372" s="86"/>
      <c r="K372" s="86"/>
      <c r="L372" s="87"/>
      <c r="M372" s="88"/>
      <c r="N372" s="88"/>
      <c r="O372" s="169" t="str">
        <f t="shared" si="15"/>
        <v/>
      </c>
      <c r="P372" s="170" t="str">
        <f>IF(AND(ISNUMBER(M372),M372&lt;&gt;""),IF(M372&gt;='Bitni podaci'!$B$2,IF(M372&lt;'Bitni podaci'!$C$2,1,2),0),"")</f>
        <v/>
      </c>
      <c r="Q372" s="89"/>
      <c r="R372" s="169" t="str">
        <f t="shared" si="16"/>
        <v/>
      </c>
      <c r="S372" s="149"/>
      <c r="T372" s="177" t="str">
        <f>IF(AND(S372&lt;&gt;"",ISNUMBER(S372)),IF(S372&lt;='Bitni podaci'!$B$1,1,0),"")</f>
        <v/>
      </c>
      <c r="U372" s="178" t="str">
        <f t="shared" si="17"/>
        <v/>
      </c>
    </row>
    <row r="373" spans="1:21" ht="21.95" customHeight="1" x14ac:dyDescent="0.2">
      <c r="A373" s="184" t="str">
        <f>IF(B373&lt;&gt;"",ROWS($A$13:A373)-COUNTBLANK($A$13:A372),"")</f>
        <v/>
      </c>
      <c r="B373" s="183"/>
      <c r="C373" s="83"/>
      <c r="D373" s="83"/>
      <c r="E373" s="84"/>
      <c r="F373" s="85"/>
      <c r="G373" s="86"/>
      <c r="H373" s="86"/>
      <c r="I373" s="86"/>
      <c r="J373" s="86"/>
      <c r="K373" s="86"/>
      <c r="L373" s="87"/>
      <c r="M373" s="88"/>
      <c r="N373" s="88"/>
      <c r="O373" s="169" t="str">
        <f t="shared" si="15"/>
        <v/>
      </c>
      <c r="P373" s="170" t="str">
        <f>IF(AND(ISNUMBER(M373),M373&lt;&gt;""),IF(M373&gt;='Bitni podaci'!$B$2,IF(M373&lt;'Bitni podaci'!$C$2,1,2),0),"")</f>
        <v/>
      </c>
      <c r="Q373" s="89"/>
      <c r="R373" s="169" t="str">
        <f t="shared" si="16"/>
        <v/>
      </c>
      <c r="S373" s="149"/>
      <c r="T373" s="177" t="str">
        <f>IF(AND(S373&lt;&gt;"",ISNUMBER(S373)),IF(S373&lt;='Bitni podaci'!$B$1,1,0),"")</f>
        <v/>
      </c>
      <c r="U373" s="178" t="str">
        <f t="shared" si="17"/>
        <v/>
      </c>
    </row>
    <row r="374" spans="1:21" ht="21.95" customHeight="1" x14ac:dyDescent="0.2">
      <c r="A374" s="184" t="str">
        <f>IF(B374&lt;&gt;"",ROWS($A$13:A374)-COUNTBLANK($A$13:A373),"")</f>
        <v/>
      </c>
      <c r="B374" s="183"/>
      <c r="C374" s="83"/>
      <c r="D374" s="83"/>
      <c r="E374" s="84"/>
      <c r="F374" s="85"/>
      <c r="G374" s="86"/>
      <c r="H374" s="86"/>
      <c r="I374" s="86"/>
      <c r="J374" s="86"/>
      <c r="K374" s="86"/>
      <c r="L374" s="87"/>
      <c r="M374" s="88"/>
      <c r="N374" s="88"/>
      <c r="O374" s="169" t="str">
        <f t="shared" si="15"/>
        <v/>
      </c>
      <c r="P374" s="170" t="str">
        <f>IF(AND(ISNUMBER(M374),M374&lt;&gt;""),IF(M374&gt;='Bitni podaci'!$B$2,IF(M374&lt;'Bitni podaci'!$C$2,1,2),0),"")</f>
        <v/>
      </c>
      <c r="Q374" s="89"/>
      <c r="R374" s="169" t="str">
        <f t="shared" si="16"/>
        <v/>
      </c>
      <c r="S374" s="149"/>
      <c r="T374" s="177" t="str">
        <f>IF(AND(S374&lt;&gt;"",ISNUMBER(S374)),IF(S374&lt;='Bitni podaci'!$B$1,1,0),"")</f>
        <v/>
      </c>
      <c r="U374" s="178" t="str">
        <f t="shared" si="17"/>
        <v/>
      </c>
    </row>
    <row r="375" spans="1:21" ht="21.95" customHeight="1" x14ac:dyDescent="0.2">
      <c r="A375" s="184" t="str">
        <f>IF(B375&lt;&gt;"",ROWS($A$13:A375)-COUNTBLANK($A$13:A374),"")</f>
        <v/>
      </c>
      <c r="B375" s="183"/>
      <c r="C375" s="83"/>
      <c r="D375" s="83"/>
      <c r="E375" s="84"/>
      <c r="F375" s="85"/>
      <c r="G375" s="86"/>
      <c r="H375" s="86"/>
      <c r="I375" s="86"/>
      <c r="J375" s="86"/>
      <c r="K375" s="86"/>
      <c r="L375" s="87"/>
      <c r="M375" s="88"/>
      <c r="N375" s="88"/>
      <c r="O375" s="169" t="str">
        <f t="shared" si="15"/>
        <v/>
      </c>
      <c r="P375" s="170" t="str">
        <f>IF(AND(ISNUMBER(M375),M375&lt;&gt;""),IF(M375&gt;='Bitni podaci'!$B$2,IF(M375&lt;'Bitni podaci'!$C$2,1,2),0),"")</f>
        <v/>
      </c>
      <c r="Q375" s="89"/>
      <c r="R375" s="169" t="str">
        <f t="shared" si="16"/>
        <v/>
      </c>
      <c r="S375" s="149"/>
      <c r="T375" s="177" t="str">
        <f>IF(AND(S375&lt;&gt;"",ISNUMBER(S375)),IF(S375&lt;='Bitni podaci'!$B$1,1,0),"")</f>
        <v/>
      </c>
      <c r="U375" s="178" t="str">
        <f t="shared" si="17"/>
        <v/>
      </c>
    </row>
    <row r="376" spans="1:21" ht="21.95" customHeight="1" x14ac:dyDescent="0.2">
      <c r="A376" s="184" t="str">
        <f>IF(B376&lt;&gt;"",ROWS($A$13:A376)-COUNTBLANK($A$13:A375),"")</f>
        <v/>
      </c>
      <c r="B376" s="183"/>
      <c r="C376" s="83"/>
      <c r="D376" s="83"/>
      <c r="E376" s="84"/>
      <c r="F376" s="85"/>
      <c r="G376" s="86"/>
      <c r="H376" s="86"/>
      <c r="I376" s="86"/>
      <c r="J376" s="86"/>
      <c r="K376" s="86"/>
      <c r="L376" s="87"/>
      <c r="M376" s="88"/>
      <c r="N376" s="88"/>
      <c r="O376" s="169" t="str">
        <f t="shared" si="15"/>
        <v/>
      </c>
      <c r="P376" s="170" t="str">
        <f>IF(AND(ISNUMBER(M376),M376&lt;&gt;""),IF(M376&gt;='Bitni podaci'!$B$2,IF(M376&lt;'Bitni podaci'!$C$2,1,2),0),"")</f>
        <v/>
      </c>
      <c r="Q376" s="89"/>
      <c r="R376" s="169" t="str">
        <f t="shared" si="16"/>
        <v/>
      </c>
      <c r="S376" s="149"/>
      <c r="T376" s="177" t="str">
        <f>IF(AND(S376&lt;&gt;"",ISNUMBER(S376)),IF(S376&lt;='Bitni podaci'!$B$1,1,0),"")</f>
        <v/>
      </c>
      <c r="U376" s="178" t="str">
        <f t="shared" si="17"/>
        <v/>
      </c>
    </row>
    <row r="377" spans="1:21" ht="21.95" customHeight="1" x14ac:dyDescent="0.2">
      <c r="A377" s="184" t="str">
        <f>IF(B377&lt;&gt;"",ROWS($A$13:A377)-COUNTBLANK($A$13:A376),"")</f>
        <v/>
      </c>
      <c r="B377" s="183"/>
      <c r="C377" s="83"/>
      <c r="D377" s="83"/>
      <c r="E377" s="84"/>
      <c r="F377" s="85"/>
      <c r="G377" s="86"/>
      <c r="H377" s="86"/>
      <c r="I377" s="86"/>
      <c r="J377" s="86"/>
      <c r="K377" s="86"/>
      <c r="L377" s="87"/>
      <c r="M377" s="88"/>
      <c r="N377" s="88"/>
      <c r="O377" s="169" t="str">
        <f t="shared" si="15"/>
        <v/>
      </c>
      <c r="P377" s="170" t="str">
        <f>IF(AND(ISNUMBER(M377),M377&lt;&gt;""),IF(M377&gt;='Bitni podaci'!$B$2,IF(M377&lt;'Bitni podaci'!$C$2,1,2),0),"")</f>
        <v/>
      </c>
      <c r="Q377" s="89"/>
      <c r="R377" s="169" t="str">
        <f t="shared" si="16"/>
        <v/>
      </c>
      <c r="S377" s="149"/>
      <c r="T377" s="177" t="str">
        <f>IF(AND(S377&lt;&gt;"",ISNUMBER(S377)),IF(S377&lt;='Bitni podaci'!$B$1,1,0),"")</f>
        <v/>
      </c>
      <c r="U377" s="178" t="str">
        <f t="shared" si="17"/>
        <v/>
      </c>
    </row>
    <row r="378" spans="1:21" ht="21.95" customHeight="1" x14ac:dyDescent="0.2">
      <c r="A378" s="184" t="str">
        <f>IF(B378&lt;&gt;"",ROWS($A$13:A378)-COUNTBLANK($A$13:A377),"")</f>
        <v/>
      </c>
      <c r="B378" s="183"/>
      <c r="C378" s="83"/>
      <c r="D378" s="83"/>
      <c r="E378" s="84"/>
      <c r="F378" s="85"/>
      <c r="G378" s="86"/>
      <c r="H378" s="86"/>
      <c r="I378" s="86"/>
      <c r="J378" s="86"/>
      <c r="K378" s="86"/>
      <c r="L378" s="87"/>
      <c r="M378" s="88"/>
      <c r="N378" s="88"/>
      <c r="O378" s="169" t="str">
        <f t="shared" si="15"/>
        <v/>
      </c>
      <c r="P378" s="170" t="str">
        <f>IF(AND(ISNUMBER(M378),M378&lt;&gt;""),IF(M378&gt;='Bitni podaci'!$B$2,IF(M378&lt;'Bitni podaci'!$C$2,1,2),0),"")</f>
        <v/>
      </c>
      <c r="Q378" s="89"/>
      <c r="R378" s="169" t="str">
        <f t="shared" si="16"/>
        <v/>
      </c>
      <c r="S378" s="149"/>
      <c r="T378" s="177" t="str">
        <f>IF(AND(S378&lt;&gt;"",ISNUMBER(S378)),IF(S378&lt;='Bitni podaci'!$B$1,1,0),"")</f>
        <v/>
      </c>
      <c r="U378" s="178" t="str">
        <f t="shared" si="17"/>
        <v/>
      </c>
    </row>
    <row r="379" spans="1:21" ht="21.95" customHeight="1" x14ac:dyDescent="0.2">
      <c r="A379" s="184" t="str">
        <f>IF(B379&lt;&gt;"",ROWS($A$13:A379)-COUNTBLANK($A$13:A378),"")</f>
        <v/>
      </c>
      <c r="B379" s="183"/>
      <c r="C379" s="83"/>
      <c r="D379" s="83"/>
      <c r="E379" s="84"/>
      <c r="F379" s="85"/>
      <c r="G379" s="86"/>
      <c r="H379" s="86"/>
      <c r="I379" s="86"/>
      <c r="J379" s="86"/>
      <c r="K379" s="86"/>
      <c r="L379" s="87"/>
      <c r="M379" s="88"/>
      <c r="N379" s="88"/>
      <c r="O379" s="169" t="str">
        <f t="shared" si="15"/>
        <v/>
      </c>
      <c r="P379" s="170" t="str">
        <f>IF(AND(ISNUMBER(M379),M379&lt;&gt;""),IF(M379&gt;='Bitni podaci'!$B$2,IF(M379&lt;'Bitni podaci'!$C$2,1,2),0),"")</f>
        <v/>
      </c>
      <c r="Q379" s="89"/>
      <c r="R379" s="169" t="str">
        <f t="shared" si="16"/>
        <v/>
      </c>
      <c r="S379" s="149"/>
      <c r="T379" s="177" t="str">
        <f>IF(AND(S379&lt;&gt;"",ISNUMBER(S379)),IF(S379&lt;='Bitni podaci'!$B$1,1,0),"")</f>
        <v/>
      </c>
      <c r="U379" s="178" t="str">
        <f t="shared" si="17"/>
        <v/>
      </c>
    </row>
    <row r="380" spans="1:21" ht="21.95" customHeight="1" x14ac:dyDescent="0.2">
      <c r="A380" s="184" t="str">
        <f>IF(B380&lt;&gt;"",ROWS($A$13:A380)-COUNTBLANK($A$13:A379),"")</f>
        <v/>
      </c>
      <c r="B380" s="183"/>
      <c r="C380" s="83"/>
      <c r="D380" s="83"/>
      <c r="E380" s="84"/>
      <c r="F380" s="85"/>
      <c r="G380" s="86"/>
      <c r="H380" s="86"/>
      <c r="I380" s="86"/>
      <c r="J380" s="86"/>
      <c r="K380" s="86"/>
      <c r="L380" s="87"/>
      <c r="M380" s="88"/>
      <c r="N380" s="88"/>
      <c r="O380" s="169" t="str">
        <f t="shared" si="15"/>
        <v/>
      </c>
      <c r="P380" s="170" t="str">
        <f>IF(AND(ISNUMBER(M380),M380&lt;&gt;""),IF(M380&gt;='Bitni podaci'!$B$2,IF(M380&lt;'Bitni podaci'!$C$2,1,2),0),"")</f>
        <v/>
      </c>
      <c r="Q380" s="89"/>
      <c r="R380" s="169" t="str">
        <f t="shared" si="16"/>
        <v/>
      </c>
      <c r="S380" s="149"/>
      <c r="T380" s="177" t="str">
        <f>IF(AND(S380&lt;&gt;"",ISNUMBER(S380)),IF(S380&lt;='Bitni podaci'!$B$1,1,0),"")</f>
        <v/>
      </c>
      <c r="U380" s="178" t="str">
        <f t="shared" si="17"/>
        <v/>
      </c>
    </row>
    <row r="381" spans="1:21" ht="21.95" customHeight="1" x14ac:dyDescent="0.2">
      <c r="A381" s="184" t="str">
        <f>IF(B381&lt;&gt;"",ROWS($A$13:A381)-COUNTBLANK($A$13:A380),"")</f>
        <v/>
      </c>
      <c r="B381" s="183"/>
      <c r="C381" s="83"/>
      <c r="D381" s="83"/>
      <c r="E381" s="84"/>
      <c r="F381" s="85"/>
      <c r="G381" s="86"/>
      <c r="H381" s="86"/>
      <c r="I381" s="86"/>
      <c r="J381" s="86"/>
      <c r="K381" s="86"/>
      <c r="L381" s="87"/>
      <c r="M381" s="88"/>
      <c r="N381" s="88"/>
      <c r="O381" s="169" t="str">
        <f t="shared" si="15"/>
        <v/>
      </c>
      <c r="P381" s="170" t="str">
        <f>IF(AND(ISNUMBER(M381),M381&lt;&gt;""),IF(M381&gt;='Bitni podaci'!$B$2,IF(M381&lt;'Bitni podaci'!$C$2,1,2),0),"")</f>
        <v/>
      </c>
      <c r="Q381" s="89"/>
      <c r="R381" s="169" t="str">
        <f t="shared" si="16"/>
        <v/>
      </c>
      <c r="S381" s="149"/>
      <c r="T381" s="177" t="str">
        <f>IF(AND(S381&lt;&gt;"",ISNUMBER(S381)),IF(S381&lt;='Bitni podaci'!$B$1,1,0),"")</f>
        <v/>
      </c>
      <c r="U381" s="178" t="str">
        <f t="shared" si="17"/>
        <v/>
      </c>
    </row>
    <row r="382" spans="1:21" ht="21.95" customHeight="1" x14ac:dyDescent="0.2">
      <c r="A382" s="184" t="str">
        <f>IF(B382&lt;&gt;"",ROWS($A$13:A382)-COUNTBLANK($A$13:A381),"")</f>
        <v/>
      </c>
      <c r="B382" s="183"/>
      <c r="C382" s="83"/>
      <c r="D382" s="83"/>
      <c r="E382" s="84"/>
      <c r="F382" s="85"/>
      <c r="G382" s="86"/>
      <c r="H382" s="86"/>
      <c r="I382" s="86"/>
      <c r="J382" s="86"/>
      <c r="K382" s="86"/>
      <c r="L382" s="87"/>
      <c r="M382" s="88"/>
      <c r="N382" s="88"/>
      <c r="O382" s="169" t="str">
        <f t="shared" si="15"/>
        <v/>
      </c>
      <c r="P382" s="170" t="str">
        <f>IF(AND(ISNUMBER(M382),M382&lt;&gt;""),IF(M382&gt;='Bitni podaci'!$B$2,IF(M382&lt;'Bitni podaci'!$C$2,1,2),0),"")</f>
        <v/>
      </c>
      <c r="Q382" s="89"/>
      <c r="R382" s="169" t="str">
        <f t="shared" si="16"/>
        <v/>
      </c>
      <c r="S382" s="149"/>
      <c r="T382" s="177" t="str">
        <f>IF(AND(S382&lt;&gt;"",ISNUMBER(S382)),IF(S382&lt;='Bitni podaci'!$B$1,1,0),"")</f>
        <v/>
      </c>
      <c r="U382" s="178" t="str">
        <f t="shared" si="17"/>
        <v/>
      </c>
    </row>
    <row r="383" spans="1:21" ht="21.95" customHeight="1" x14ac:dyDescent="0.2">
      <c r="A383" s="184" t="str">
        <f>IF(B383&lt;&gt;"",ROWS($A$13:A383)-COUNTBLANK($A$13:A382),"")</f>
        <v/>
      </c>
      <c r="B383" s="183"/>
      <c r="C383" s="83"/>
      <c r="D383" s="83"/>
      <c r="E383" s="84"/>
      <c r="F383" s="85"/>
      <c r="G383" s="86"/>
      <c r="H383" s="86"/>
      <c r="I383" s="86"/>
      <c r="J383" s="86"/>
      <c r="K383" s="86"/>
      <c r="L383" s="87"/>
      <c r="M383" s="88"/>
      <c r="N383" s="88"/>
      <c r="O383" s="169" t="str">
        <f t="shared" si="15"/>
        <v/>
      </c>
      <c r="P383" s="170" t="str">
        <f>IF(AND(ISNUMBER(M383),M383&lt;&gt;""),IF(M383&gt;='Bitni podaci'!$B$2,IF(M383&lt;'Bitni podaci'!$C$2,1,2),0),"")</f>
        <v/>
      </c>
      <c r="Q383" s="89"/>
      <c r="R383" s="169" t="str">
        <f t="shared" si="16"/>
        <v/>
      </c>
      <c r="S383" s="149"/>
      <c r="T383" s="177" t="str">
        <f>IF(AND(S383&lt;&gt;"",ISNUMBER(S383)),IF(S383&lt;='Bitni podaci'!$B$1,1,0),"")</f>
        <v/>
      </c>
      <c r="U383" s="178" t="str">
        <f t="shared" si="17"/>
        <v/>
      </c>
    </row>
    <row r="384" spans="1:21" ht="21.95" customHeight="1" x14ac:dyDescent="0.2">
      <c r="A384" s="184" t="str">
        <f>IF(B384&lt;&gt;"",ROWS($A$13:A384)-COUNTBLANK($A$13:A383),"")</f>
        <v/>
      </c>
      <c r="B384" s="183"/>
      <c r="C384" s="83"/>
      <c r="D384" s="83"/>
      <c r="E384" s="84"/>
      <c r="F384" s="85"/>
      <c r="G384" s="86"/>
      <c r="H384" s="86"/>
      <c r="I384" s="86"/>
      <c r="J384" s="86"/>
      <c r="K384" s="86"/>
      <c r="L384" s="87"/>
      <c r="M384" s="88"/>
      <c r="N384" s="88"/>
      <c r="O384" s="169" t="str">
        <f t="shared" si="15"/>
        <v/>
      </c>
      <c r="P384" s="170" t="str">
        <f>IF(AND(ISNUMBER(M384),M384&lt;&gt;""),IF(M384&gt;='Bitni podaci'!$B$2,IF(M384&lt;'Bitni podaci'!$C$2,1,2),0),"")</f>
        <v/>
      </c>
      <c r="Q384" s="89"/>
      <c r="R384" s="169" t="str">
        <f t="shared" si="16"/>
        <v/>
      </c>
      <c r="S384" s="149"/>
      <c r="T384" s="177" t="str">
        <f>IF(AND(S384&lt;&gt;"",ISNUMBER(S384)),IF(S384&lt;='Bitni podaci'!$B$1,1,0),"")</f>
        <v/>
      </c>
      <c r="U384" s="178" t="str">
        <f t="shared" si="17"/>
        <v/>
      </c>
    </row>
    <row r="385" spans="1:21" ht="21.95" customHeight="1" x14ac:dyDescent="0.2">
      <c r="A385" s="184" t="str">
        <f>IF(B385&lt;&gt;"",ROWS($A$13:A385)-COUNTBLANK($A$13:A384),"")</f>
        <v/>
      </c>
      <c r="B385" s="183"/>
      <c r="C385" s="83"/>
      <c r="D385" s="83"/>
      <c r="E385" s="84"/>
      <c r="F385" s="85"/>
      <c r="G385" s="86"/>
      <c r="H385" s="86"/>
      <c r="I385" s="86"/>
      <c r="J385" s="86"/>
      <c r="K385" s="86"/>
      <c r="L385" s="87"/>
      <c r="M385" s="88"/>
      <c r="N385" s="88"/>
      <c r="O385" s="169" t="str">
        <f t="shared" si="15"/>
        <v/>
      </c>
      <c r="P385" s="170" t="str">
        <f>IF(AND(ISNUMBER(M385),M385&lt;&gt;""),IF(M385&gt;='Bitni podaci'!$B$2,IF(M385&lt;'Bitni podaci'!$C$2,1,2),0),"")</f>
        <v/>
      </c>
      <c r="Q385" s="89"/>
      <c r="R385" s="169" t="str">
        <f t="shared" si="16"/>
        <v/>
      </c>
      <c r="S385" s="149"/>
      <c r="T385" s="177" t="str">
        <f>IF(AND(S385&lt;&gt;"",ISNUMBER(S385)),IF(S385&lt;='Bitni podaci'!$B$1,1,0),"")</f>
        <v/>
      </c>
      <c r="U385" s="178" t="str">
        <f t="shared" si="17"/>
        <v/>
      </c>
    </row>
    <row r="386" spans="1:21" ht="21.95" customHeight="1" x14ac:dyDescent="0.2">
      <c r="A386" s="184" t="str">
        <f>IF(B386&lt;&gt;"",ROWS($A$13:A386)-COUNTBLANK($A$13:A385),"")</f>
        <v/>
      </c>
      <c r="B386" s="183"/>
      <c r="C386" s="83"/>
      <c r="D386" s="83"/>
      <c r="E386" s="84"/>
      <c r="F386" s="85"/>
      <c r="G386" s="86"/>
      <c r="H386" s="86"/>
      <c r="I386" s="86"/>
      <c r="J386" s="86"/>
      <c r="K386" s="86"/>
      <c r="L386" s="87"/>
      <c r="M386" s="88"/>
      <c r="N386" s="88"/>
      <c r="O386" s="169" t="str">
        <f t="shared" si="15"/>
        <v/>
      </c>
      <c r="P386" s="170" t="str">
        <f>IF(AND(ISNUMBER(M386),M386&lt;&gt;""),IF(M386&gt;='Bitni podaci'!$B$2,IF(M386&lt;'Bitni podaci'!$C$2,1,2),0),"")</f>
        <v/>
      </c>
      <c r="Q386" s="89"/>
      <c r="R386" s="169" t="str">
        <f t="shared" si="16"/>
        <v/>
      </c>
      <c r="S386" s="149"/>
      <c r="T386" s="177" t="str">
        <f>IF(AND(S386&lt;&gt;"",ISNUMBER(S386)),IF(S386&lt;='Bitni podaci'!$B$1,1,0),"")</f>
        <v/>
      </c>
      <c r="U386" s="178" t="str">
        <f t="shared" si="17"/>
        <v/>
      </c>
    </row>
    <row r="387" spans="1:21" ht="21.95" customHeight="1" x14ac:dyDescent="0.2">
      <c r="A387" s="184" t="str">
        <f>IF(B387&lt;&gt;"",ROWS($A$13:A387)-COUNTBLANK($A$13:A386),"")</f>
        <v/>
      </c>
      <c r="B387" s="183"/>
      <c r="C387" s="83"/>
      <c r="D387" s="83"/>
      <c r="E387" s="84"/>
      <c r="F387" s="85"/>
      <c r="G387" s="86"/>
      <c r="H387" s="86"/>
      <c r="I387" s="86"/>
      <c r="J387" s="86"/>
      <c r="K387" s="86"/>
      <c r="L387" s="87"/>
      <c r="M387" s="88"/>
      <c r="N387" s="88"/>
      <c r="O387" s="169" t="str">
        <f t="shared" si="15"/>
        <v/>
      </c>
      <c r="P387" s="170" t="str">
        <f>IF(AND(ISNUMBER(M387),M387&lt;&gt;""),IF(M387&gt;='Bitni podaci'!$B$2,IF(M387&lt;'Bitni podaci'!$C$2,1,2),0),"")</f>
        <v/>
      </c>
      <c r="Q387" s="89"/>
      <c r="R387" s="169" t="str">
        <f t="shared" si="16"/>
        <v/>
      </c>
      <c r="S387" s="149"/>
      <c r="T387" s="177" t="str">
        <f>IF(AND(S387&lt;&gt;"",ISNUMBER(S387)),IF(S387&lt;='Bitni podaci'!$B$1,1,0),"")</f>
        <v/>
      </c>
      <c r="U387" s="178" t="str">
        <f t="shared" si="17"/>
        <v/>
      </c>
    </row>
    <row r="388" spans="1:21" ht="21.95" customHeight="1" x14ac:dyDescent="0.2">
      <c r="A388" s="184" t="str">
        <f>IF(B388&lt;&gt;"",ROWS($A$13:A388)-COUNTBLANK($A$13:A387),"")</f>
        <v/>
      </c>
      <c r="B388" s="183"/>
      <c r="C388" s="83"/>
      <c r="D388" s="83"/>
      <c r="E388" s="84"/>
      <c r="F388" s="85"/>
      <c r="G388" s="86"/>
      <c r="H388" s="86"/>
      <c r="I388" s="86"/>
      <c r="J388" s="86"/>
      <c r="K388" s="86"/>
      <c r="L388" s="87"/>
      <c r="M388" s="88"/>
      <c r="N388" s="88"/>
      <c r="O388" s="169" t="str">
        <f t="shared" si="15"/>
        <v/>
      </c>
      <c r="P388" s="170" t="str">
        <f>IF(AND(ISNUMBER(M388),M388&lt;&gt;""),IF(M388&gt;='Bitni podaci'!$B$2,IF(M388&lt;'Bitni podaci'!$C$2,1,2),0),"")</f>
        <v/>
      </c>
      <c r="Q388" s="89"/>
      <c r="R388" s="169" t="str">
        <f t="shared" si="16"/>
        <v/>
      </c>
      <c r="S388" s="149"/>
      <c r="T388" s="177" t="str">
        <f>IF(AND(S388&lt;&gt;"",ISNUMBER(S388)),IF(S388&lt;='Bitni podaci'!$B$1,1,0),"")</f>
        <v/>
      </c>
      <c r="U388" s="178" t="str">
        <f t="shared" si="17"/>
        <v/>
      </c>
    </row>
    <row r="389" spans="1:21" ht="21.95" customHeight="1" x14ac:dyDescent="0.2">
      <c r="A389" s="184" t="str">
        <f>IF(B389&lt;&gt;"",ROWS($A$13:A389)-COUNTBLANK($A$13:A388),"")</f>
        <v/>
      </c>
      <c r="B389" s="183"/>
      <c r="C389" s="83"/>
      <c r="D389" s="83"/>
      <c r="E389" s="84"/>
      <c r="F389" s="85"/>
      <c r="G389" s="86"/>
      <c r="H389" s="86"/>
      <c r="I389" s="86"/>
      <c r="J389" s="86"/>
      <c r="K389" s="86"/>
      <c r="L389" s="87"/>
      <c r="M389" s="88"/>
      <c r="N389" s="88"/>
      <c r="O389" s="169" t="str">
        <f t="shared" si="15"/>
        <v/>
      </c>
      <c r="P389" s="170" t="str">
        <f>IF(AND(ISNUMBER(M389),M389&lt;&gt;""),IF(M389&gt;='Bitni podaci'!$B$2,IF(M389&lt;'Bitni podaci'!$C$2,1,2),0),"")</f>
        <v/>
      </c>
      <c r="Q389" s="89"/>
      <c r="R389" s="169" t="str">
        <f t="shared" si="16"/>
        <v/>
      </c>
      <c r="S389" s="149"/>
      <c r="T389" s="177" t="str">
        <f>IF(AND(S389&lt;&gt;"",ISNUMBER(S389)),IF(S389&lt;='Bitni podaci'!$B$1,1,0),"")</f>
        <v/>
      </c>
      <c r="U389" s="178" t="str">
        <f t="shared" si="17"/>
        <v/>
      </c>
    </row>
    <row r="390" spans="1:21" ht="21.95" customHeight="1" x14ac:dyDescent="0.2">
      <c r="A390" s="184" t="str">
        <f>IF(B390&lt;&gt;"",ROWS($A$13:A390)-COUNTBLANK($A$13:A389),"")</f>
        <v/>
      </c>
      <c r="B390" s="183"/>
      <c r="C390" s="83"/>
      <c r="D390" s="83"/>
      <c r="E390" s="84"/>
      <c r="F390" s="85"/>
      <c r="G390" s="86"/>
      <c r="H390" s="86"/>
      <c r="I390" s="86"/>
      <c r="J390" s="86"/>
      <c r="K390" s="86"/>
      <c r="L390" s="87"/>
      <c r="M390" s="88"/>
      <c r="N390" s="88"/>
      <c r="O390" s="169" t="str">
        <f t="shared" si="15"/>
        <v/>
      </c>
      <c r="P390" s="170" t="str">
        <f>IF(AND(ISNUMBER(M390),M390&lt;&gt;""),IF(M390&gt;='Bitni podaci'!$B$2,IF(M390&lt;'Bitni podaci'!$C$2,1,2),0),"")</f>
        <v/>
      </c>
      <c r="Q390" s="89"/>
      <c r="R390" s="169" t="str">
        <f t="shared" si="16"/>
        <v/>
      </c>
      <c r="S390" s="149"/>
      <c r="T390" s="177" t="str">
        <f>IF(AND(S390&lt;&gt;"",ISNUMBER(S390)),IF(S390&lt;='Bitni podaci'!$B$1,1,0),"")</f>
        <v/>
      </c>
      <c r="U390" s="178" t="str">
        <f t="shared" si="17"/>
        <v/>
      </c>
    </row>
    <row r="391" spans="1:21" ht="21.95" customHeight="1" x14ac:dyDescent="0.2">
      <c r="A391" s="184" t="str">
        <f>IF(B391&lt;&gt;"",ROWS($A$13:A391)-COUNTBLANK($A$13:A390),"")</f>
        <v/>
      </c>
      <c r="B391" s="183"/>
      <c r="C391" s="83"/>
      <c r="D391" s="83"/>
      <c r="E391" s="84"/>
      <c r="F391" s="85"/>
      <c r="G391" s="86"/>
      <c r="H391" s="86"/>
      <c r="I391" s="86"/>
      <c r="J391" s="86"/>
      <c r="K391" s="86"/>
      <c r="L391" s="87"/>
      <c r="M391" s="88"/>
      <c r="N391" s="88"/>
      <c r="O391" s="169" t="str">
        <f t="shared" si="15"/>
        <v/>
      </c>
      <c r="P391" s="170" t="str">
        <f>IF(AND(ISNUMBER(M391),M391&lt;&gt;""),IF(M391&gt;='Bitni podaci'!$B$2,IF(M391&lt;'Bitni podaci'!$C$2,1,2),0),"")</f>
        <v/>
      </c>
      <c r="Q391" s="89"/>
      <c r="R391" s="169" t="str">
        <f t="shared" si="16"/>
        <v/>
      </c>
      <c r="S391" s="149"/>
      <c r="T391" s="177" t="str">
        <f>IF(AND(S391&lt;&gt;"",ISNUMBER(S391)),IF(S391&lt;='Bitni podaci'!$B$1,1,0),"")</f>
        <v/>
      </c>
      <c r="U391" s="178" t="str">
        <f t="shared" si="17"/>
        <v/>
      </c>
    </row>
    <row r="392" spans="1:21" ht="21.95" customHeight="1" x14ac:dyDescent="0.2">
      <c r="A392" s="184" t="str">
        <f>IF(B392&lt;&gt;"",ROWS($A$13:A392)-COUNTBLANK($A$13:A391),"")</f>
        <v/>
      </c>
      <c r="B392" s="183"/>
      <c r="C392" s="83"/>
      <c r="D392" s="83"/>
      <c r="E392" s="84"/>
      <c r="F392" s="85"/>
      <c r="G392" s="86"/>
      <c r="H392" s="86"/>
      <c r="I392" s="86"/>
      <c r="J392" s="86"/>
      <c r="K392" s="86"/>
      <c r="L392" s="87"/>
      <c r="M392" s="88"/>
      <c r="N392" s="88"/>
      <c r="O392" s="169" t="str">
        <f t="shared" si="15"/>
        <v/>
      </c>
      <c r="P392" s="170" t="str">
        <f>IF(AND(ISNUMBER(M392),M392&lt;&gt;""),IF(M392&gt;='Bitni podaci'!$B$2,IF(M392&lt;'Bitni podaci'!$C$2,1,2),0),"")</f>
        <v/>
      </c>
      <c r="Q392" s="89"/>
      <c r="R392" s="169" t="str">
        <f t="shared" si="16"/>
        <v/>
      </c>
      <c r="S392" s="149"/>
      <c r="T392" s="177" t="str">
        <f>IF(AND(S392&lt;&gt;"",ISNUMBER(S392)),IF(S392&lt;='Bitni podaci'!$B$1,1,0),"")</f>
        <v/>
      </c>
      <c r="U392" s="178" t="str">
        <f t="shared" si="17"/>
        <v/>
      </c>
    </row>
    <row r="393" spans="1:21" ht="21.95" customHeight="1" x14ac:dyDescent="0.2">
      <c r="A393" s="184" t="str">
        <f>IF(B393&lt;&gt;"",ROWS($A$13:A393)-COUNTBLANK($A$13:A392),"")</f>
        <v/>
      </c>
      <c r="B393" s="183"/>
      <c r="C393" s="83"/>
      <c r="D393" s="83"/>
      <c r="E393" s="84"/>
      <c r="F393" s="85"/>
      <c r="G393" s="86"/>
      <c r="H393" s="86"/>
      <c r="I393" s="86"/>
      <c r="J393" s="86"/>
      <c r="K393" s="86"/>
      <c r="L393" s="87"/>
      <c r="M393" s="88"/>
      <c r="N393" s="88"/>
      <c r="O393" s="169" t="str">
        <f t="shared" si="15"/>
        <v/>
      </c>
      <c r="P393" s="170" t="str">
        <f>IF(AND(ISNUMBER(M393),M393&lt;&gt;""),IF(M393&gt;='Bitni podaci'!$B$2,IF(M393&lt;'Bitni podaci'!$C$2,1,2),0),"")</f>
        <v/>
      </c>
      <c r="Q393" s="89"/>
      <c r="R393" s="169" t="str">
        <f t="shared" si="16"/>
        <v/>
      </c>
      <c r="S393" s="149"/>
      <c r="T393" s="177" t="str">
        <f>IF(AND(S393&lt;&gt;"",ISNUMBER(S393)),IF(S393&lt;='Bitni podaci'!$B$1,1,0),"")</f>
        <v/>
      </c>
      <c r="U393" s="178" t="str">
        <f t="shared" si="17"/>
        <v/>
      </c>
    </row>
    <row r="394" spans="1:21" ht="21.95" customHeight="1" x14ac:dyDescent="0.2">
      <c r="A394" s="184" t="str">
        <f>IF(B394&lt;&gt;"",ROWS($A$13:A394)-COUNTBLANK($A$13:A393),"")</f>
        <v/>
      </c>
      <c r="B394" s="183"/>
      <c r="C394" s="83"/>
      <c r="D394" s="83"/>
      <c r="E394" s="84"/>
      <c r="F394" s="85"/>
      <c r="G394" s="86"/>
      <c r="H394" s="86"/>
      <c r="I394" s="86"/>
      <c r="J394" s="86"/>
      <c r="K394" s="86"/>
      <c r="L394" s="87"/>
      <c r="M394" s="88"/>
      <c r="N394" s="88"/>
      <c r="O394" s="169" t="str">
        <f t="shared" si="15"/>
        <v/>
      </c>
      <c r="P394" s="170" t="str">
        <f>IF(AND(ISNUMBER(M394),M394&lt;&gt;""),IF(M394&gt;='Bitni podaci'!$B$2,IF(M394&lt;'Bitni podaci'!$C$2,1,2),0),"")</f>
        <v/>
      </c>
      <c r="Q394" s="89"/>
      <c r="R394" s="169" t="str">
        <f t="shared" si="16"/>
        <v/>
      </c>
      <c r="S394" s="149"/>
      <c r="T394" s="177" t="str">
        <f>IF(AND(S394&lt;&gt;"",ISNUMBER(S394)),IF(S394&lt;='Bitni podaci'!$B$1,1,0),"")</f>
        <v/>
      </c>
      <c r="U394" s="178" t="str">
        <f t="shared" si="17"/>
        <v/>
      </c>
    </row>
    <row r="395" spans="1:21" ht="21.95" customHeight="1" x14ac:dyDescent="0.2">
      <c r="A395" s="184" t="str">
        <f>IF(B395&lt;&gt;"",ROWS($A$13:A395)-COUNTBLANK($A$13:A394),"")</f>
        <v/>
      </c>
      <c r="B395" s="183"/>
      <c r="C395" s="83"/>
      <c r="D395" s="83"/>
      <c r="E395" s="84"/>
      <c r="F395" s="85"/>
      <c r="G395" s="86"/>
      <c r="H395" s="86"/>
      <c r="I395" s="86"/>
      <c r="J395" s="86"/>
      <c r="K395" s="86"/>
      <c r="L395" s="87"/>
      <c r="M395" s="88"/>
      <c r="N395" s="88"/>
      <c r="O395" s="169" t="str">
        <f t="shared" si="15"/>
        <v/>
      </c>
      <c r="P395" s="170" t="str">
        <f>IF(AND(ISNUMBER(M395),M395&lt;&gt;""),IF(M395&gt;='Bitni podaci'!$B$2,IF(M395&lt;'Bitni podaci'!$C$2,1,2),0),"")</f>
        <v/>
      </c>
      <c r="Q395" s="89"/>
      <c r="R395" s="169" t="str">
        <f t="shared" si="16"/>
        <v/>
      </c>
      <c r="S395" s="149"/>
      <c r="T395" s="177" t="str">
        <f>IF(AND(S395&lt;&gt;"",ISNUMBER(S395)),IF(S395&lt;='Bitni podaci'!$B$1,1,0),"")</f>
        <v/>
      </c>
      <c r="U395" s="178" t="str">
        <f t="shared" si="17"/>
        <v/>
      </c>
    </row>
    <row r="396" spans="1:21" ht="21.95" customHeight="1" x14ac:dyDescent="0.2">
      <c r="A396" s="184" t="str">
        <f>IF(B396&lt;&gt;"",ROWS($A$13:A396)-COUNTBLANK($A$13:A395),"")</f>
        <v/>
      </c>
      <c r="B396" s="183"/>
      <c r="C396" s="83"/>
      <c r="D396" s="83"/>
      <c r="E396" s="84"/>
      <c r="F396" s="85"/>
      <c r="G396" s="86"/>
      <c r="H396" s="86"/>
      <c r="I396" s="86"/>
      <c r="J396" s="86"/>
      <c r="K396" s="86"/>
      <c r="L396" s="87"/>
      <c r="M396" s="88"/>
      <c r="N396" s="88"/>
      <c r="O396" s="169" t="str">
        <f t="shared" si="15"/>
        <v/>
      </c>
      <c r="P396" s="170" t="str">
        <f>IF(AND(ISNUMBER(M396),M396&lt;&gt;""),IF(M396&gt;='Bitni podaci'!$B$2,IF(M396&lt;'Bitni podaci'!$C$2,1,2),0),"")</f>
        <v/>
      </c>
      <c r="Q396" s="89"/>
      <c r="R396" s="169" t="str">
        <f t="shared" si="16"/>
        <v/>
      </c>
      <c r="S396" s="149"/>
      <c r="T396" s="177" t="str">
        <f>IF(AND(S396&lt;&gt;"",ISNUMBER(S396)),IF(S396&lt;='Bitni podaci'!$B$1,1,0),"")</f>
        <v/>
      </c>
      <c r="U396" s="178" t="str">
        <f t="shared" si="17"/>
        <v/>
      </c>
    </row>
    <row r="397" spans="1:21" ht="21.95" customHeight="1" x14ac:dyDescent="0.2">
      <c r="A397" s="184" t="str">
        <f>IF(B397&lt;&gt;"",ROWS($A$13:A397)-COUNTBLANK($A$13:A396),"")</f>
        <v/>
      </c>
      <c r="B397" s="183"/>
      <c r="C397" s="83"/>
      <c r="D397" s="83"/>
      <c r="E397" s="84"/>
      <c r="F397" s="85"/>
      <c r="G397" s="86"/>
      <c r="H397" s="86"/>
      <c r="I397" s="86"/>
      <c r="J397" s="86"/>
      <c r="K397" s="86"/>
      <c r="L397" s="87"/>
      <c r="M397" s="88"/>
      <c r="N397" s="88"/>
      <c r="O397" s="169" t="str">
        <f t="shared" si="15"/>
        <v/>
      </c>
      <c r="P397" s="170" t="str">
        <f>IF(AND(ISNUMBER(M397),M397&lt;&gt;""),IF(M397&gt;='Bitni podaci'!$B$2,IF(M397&lt;'Bitni podaci'!$C$2,1,2),0),"")</f>
        <v/>
      </c>
      <c r="Q397" s="89"/>
      <c r="R397" s="169" t="str">
        <f t="shared" si="16"/>
        <v/>
      </c>
      <c r="S397" s="149"/>
      <c r="T397" s="177" t="str">
        <f>IF(AND(S397&lt;&gt;"",ISNUMBER(S397)),IF(S397&lt;='Bitni podaci'!$B$1,1,0),"")</f>
        <v/>
      </c>
      <c r="U397" s="178" t="str">
        <f t="shared" si="17"/>
        <v/>
      </c>
    </row>
    <row r="398" spans="1:21" ht="21.95" customHeight="1" x14ac:dyDescent="0.2">
      <c r="A398" s="184" t="str">
        <f>IF(B398&lt;&gt;"",ROWS($A$13:A398)-COUNTBLANK($A$13:A397),"")</f>
        <v/>
      </c>
      <c r="B398" s="183"/>
      <c r="C398" s="83"/>
      <c r="D398" s="83"/>
      <c r="E398" s="84"/>
      <c r="F398" s="85"/>
      <c r="G398" s="86"/>
      <c r="H398" s="86"/>
      <c r="I398" s="86"/>
      <c r="J398" s="86"/>
      <c r="K398" s="86"/>
      <c r="L398" s="87"/>
      <c r="M398" s="88"/>
      <c r="N398" s="88"/>
      <c r="O398" s="169" t="str">
        <f t="shared" ref="O398:O461" si="18">IF(AND(ISNUMBER(M398),M398&lt;&gt;"",ISNUMBER(N398),N398&lt;&gt;""),IF(M398/N398&gt;60,60,M398/N398),"")</f>
        <v/>
      </c>
      <c r="P398" s="170" t="str">
        <f>IF(AND(ISNUMBER(M398),M398&lt;&gt;""),IF(M398&gt;='Bitni podaci'!$B$2,IF(M398&lt;'Bitni podaci'!$C$2,1,2),0),"")</f>
        <v/>
      </c>
      <c r="Q398" s="89"/>
      <c r="R398" s="169" t="str">
        <f t="shared" ref="R398:R461" si="19">IF(AND(ISNUMBER(Q398),Q398&lt;&gt;"",O398&lt;&gt;"",P398&lt;&gt;""),Q398*5+O398*0.8+P398,"")</f>
        <v/>
      </c>
      <c r="S398" s="149"/>
      <c r="T398" s="177" t="str">
        <f>IF(AND(S398&lt;&gt;"",ISNUMBER(S398)),IF(S398&lt;='Bitni podaci'!$B$1,1,0),"")</f>
        <v/>
      </c>
      <c r="U398" s="178" t="str">
        <f t="shared" ref="U398:U461" si="20">IF(AND(ISNUMBER(R398),ISNUMBER(T398)),R398+T398,"")</f>
        <v/>
      </c>
    </row>
    <row r="399" spans="1:21" ht="21.95" customHeight="1" x14ac:dyDescent="0.2">
      <c r="A399" s="184" t="str">
        <f>IF(B399&lt;&gt;"",ROWS($A$13:A399)-COUNTBLANK($A$13:A398),"")</f>
        <v/>
      </c>
      <c r="B399" s="183"/>
      <c r="C399" s="83"/>
      <c r="D399" s="83"/>
      <c r="E399" s="84"/>
      <c r="F399" s="85"/>
      <c r="G399" s="86"/>
      <c r="H399" s="86"/>
      <c r="I399" s="86"/>
      <c r="J399" s="86"/>
      <c r="K399" s="86"/>
      <c r="L399" s="87"/>
      <c r="M399" s="88"/>
      <c r="N399" s="88"/>
      <c r="O399" s="169" t="str">
        <f t="shared" si="18"/>
        <v/>
      </c>
      <c r="P399" s="170" t="str">
        <f>IF(AND(ISNUMBER(M399),M399&lt;&gt;""),IF(M399&gt;='Bitni podaci'!$B$2,IF(M399&lt;'Bitni podaci'!$C$2,1,2),0),"")</f>
        <v/>
      </c>
      <c r="Q399" s="89"/>
      <c r="R399" s="169" t="str">
        <f t="shared" si="19"/>
        <v/>
      </c>
      <c r="S399" s="149"/>
      <c r="T399" s="177" t="str">
        <f>IF(AND(S399&lt;&gt;"",ISNUMBER(S399)),IF(S399&lt;='Bitni podaci'!$B$1,1,0),"")</f>
        <v/>
      </c>
      <c r="U399" s="178" t="str">
        <f t="shared" si="20"/>
        <v/>
      </c>
    </row>
    <row r="400" spans="1:21" ht="21.95" customHeight="1" x14ac:dyDescent="0.2">
      <c r="A400" s="184" t="str">
        <f>IF(B400&lt;&gt;"",ROWS($A$13:A400)-COUNTBLANK($A$13:A399),"")</f>
        <v/>
      </c>
      <c r="B400" s="183"/>
      <c r="C400" s="83"/>
      <c r="D400" s="83"/>
      <c r="E400" s="84"/>
      <c r="F400" s="85"/>
      <c r="G400" s="86"/>
      <c r="H400" s="86"/>
      <c r="I400" s="86"/>
      <c r="J400" s="86"/>
      <c r="K400" s="86"/>
      <c r="L400" s="87"/>
      <c r="M400" s="88"/>
      <c r="N400" s="88"/>
      <c r="O400" s="169" t="str">
        <f t="shared" si="18"/>
        <v/>
      </c>
      <c r="P400" s="170" t="str">
        <f>IF(AND(ISNUMBER(M400),M400&lt;&gt;""),IF(M400&gt;='Bitni podaci'!$B$2,IF(M400&lt;'Bitni podaci'!$C$2,1,2),0),"")</f>
        <v/>
      </c>
      <c r="Q400" s="89"/>
      <c r="R400" s="169" t="str">
        <f t="shared" si="19"/>
        <v/>
      </c>
      <c r="S400" s="149"/>
      <c r="T400" s="177" t="str">
        <f>IF(AND(S400&lt;&gt;"",ISNUMBER(S400)),IF(S400&lt;='Bitni podaci'!$B$1,1,0),"")</f>
        <v/>
      </c>
      <c r="U400" s="178" t="str">
        <f t="shared" si="20"/>
        <v/>
      </c>
    </row>
    <row r="401" spans="1:21" ht="21.95" customHeight="1" x14ac:dyDescent="0.2">
      <c r="A401" s="184" t="str">
        <f>IF(B401&lt;&gt;"",ROWS($A$13:A401)-COUNTBLANK($A$13:A400),"")</f>
        <v/>
      </c>
      <c r="B401" s="183"/>
      <c r="C401" s="83"/>
      <c r="D401" s="83"/>
      <c r="E401" s="84"/>
      <c r="F401" s="85"/>
      <c r="G401" s="86"/>
      <c r="H401" s="86"/>
      <c r="I401" s="86"/>
      <c r="J401" s="86"/>
      <c r="K401" s="86"/>
      <c r="L401" s="87"/>
      <c r="M401" s="88"/>
      <c r="N401" s="88"/>
      <c r="O401" s="169" t="str">
        <f t="shared" si="18"/>
        <v/>
      </c>
      <c r="P401" s="170" t="str">
        <f>IF(AND(ISNUMBER(M401),M401&lt;&gt;""),IF(M401&gt;='Bitni podaci'!$B$2,IF(M401&lt;'Bitni podaci'!$C$2,1,2),0),"")</f>
        <v/>
      </c>
      <c r="Q401" s="89"/>
      <c r="R401" s="169" t="str">
        <f t="shared" si="19"/>
        <v/>
      </c>
      <c r="S401" s="149"/>
      <c r="T401" s="177" t="str">
        <f>IF(AND(S401&lt;&gt;"",ISNUMBER(S401)),IF(S401&lt;='Bitni podaci'!$B$1,1,0),"")</f>
        <v/>
      </c>
      <c r="U401" s="178" t="str">
        <f t="shared" si="20"/>
        <v/>
      </c>
    </row>
    <row r="402" spans="1:21" ht="21.95" customHeight="1" x14ac:dyDescent="0.2">
      <c r="A402" s="184" t="str">
        <f>IF(B402&lt;&gt;"",ROWS($A$13:A402)-COUNTBLANK($A$13:A401),"")</f>
        <v/>
      </c>
      <c r="B402" s="183"/>
      <c r="C402" s="83"/>
      <c r="D402" s="83"/>
      <c r="E402" s="84"/>
      <c r="F402" s="85"/>
      <c r="G402" s="86"/>
      <c r="H402" s="86"/>
      <c r="I402" s="86"/>
      <c r="J402" s="86"/>
      <c r="K402" s="86"/>
      <c r="L402" s="87"/>
      <c r="M402" s="88"/>
      <c r="N402" s="88"/>
      <c r="O402" s="169" t="str">
        <f t="shared" si="18"/>
        <v/>
      </c>
      <c r="P402" s="170" t="str">
        <f>IF(AND(ISNUMBER(M402),M402&lt;&gt;""),IF(M402&gt;='Bitni podaci'!$B$2,IF(M402&lt;'Bitni podaci'!$C$2,1,2),0),"")</f>
        <v/>
      </c>
      <c r="Q402" s="89"/>
      <c r="R402" s="169" t="str">
        <f t="shared" si="19"/>
        <v/>
      </c>
      <c r="S402" s="149"/>
      <c r="T402" s="177" t="str">
        <f>IF(AND(S402&lt;&gt;"",ISNUMBER(S402)),IF(S402&lt;='Bitni podaci'!$B$1,1,0),"")</f>
        <v/>
      </c>
      <c r="U402" s="178" t="str">
        <f t="shared" si="20"/>
        <v/>
      </c>
    </row>
    <row r="403" spans="1:21" ht="21.95" customHeight="1" x14ac:dyDescent="0.2">
      <c r="A403" s="184" t="str">
        <f>IF(B403&lt;&gt;"",ROWS($A$13:A403)-COUNTBLANK($A$13:A402),"")</f>
        <v/>
      </c>
      <c r="B403" s="183"/>
      <c r="C403" s="83"/>
      <c r="D403" s="83"/>
      <c r="E403" s="84"/>
      <c r="F403" s="85"/>
      <c r="G403" s="86"/>
      <c r="H403" s="86"/>
      <c r="I403" s="86"/>
      <c r="J403" s="86"/>
      <c r="K403" s="86"/>
      <c r="L403" s="87"/>
      <c r="M403" s="88"/>
      <c r="N403" s="88"/>
      <c r="O403" s="169" t="str">
        <f t="shared" si="18"/>
        <v/>
      </c>
      <c r="P403" s="170" t="str">
        <f>IF(AND(ISNUMBER(M403),M403&lt;&gt;""),IF(M403&gt;='Bitni podaci'!$B$2,IF(M403&lt;'Bitni podaci'!$C$2,1,2),0),"")</f>
        <v/>
      </c>
      <c r="Q403" s="89"/>
      <c r="R403" s="169" t="str">
        <f t="shared" si="19"/>
        <v/>
      </c>
      <c r="S403" s="149"/>
      <c r="T403" s="177" t="str">
        <f>IF(AND(S403&lt;&gt;"",ISNUMBER(S403)),IF(S403&lt;='Bitni podaci'!$B$1,1,0),"")</f>
        <v/>
      </c>
      <c r="U403" s="178" t="str">
        <f t="shared" si="20"/>
        <v/>
      </c>
    </row>
    <row r="404" spans="1:21" ht="21.95" customHeight="1" x14ac:dyDescent="0.2">
      <c r="A404" s="184" t="str">
        <f>IF(B404&lt;&gt;"",ROWS($A$13:A404)-COUNTBLANK($A$13:A403),"")</f>
        <v/>
      </c>
      <c r="B404" s="183"/>
      <c r="C404" s="83"/>
      <c r="D404" s="83"/>
      <c r="E404" s="84"/>
      <c r="F404" s="85"/>
      <c r="G404" s="86"/>
      <c r="H404" s="86"/>
      <c r="I404" s="86"/>
      <c r="J404" s="86"/>
      <c r="K404" s="86"/>
      <c r="L404" s="87"/>
      <c r="M404" s="88"/>
      <c r="N404" s="88"/>
      <c r="O404" s="169" t="str">
        <f t="shared" si="18"/>
        <v/>
      </c>
      <c r="P404" s="170" t="str">
        <f>IF(AND(ISNUMBER(M404),M404&lt;&gt;""),IF(M404&gt;='Bitni podaci'!$B$2,IF(M404&lt;'Bitni podaci'!$C$2,1,2),0),"")</f>
        <v/>
      </c>
      <c r="Q404" s="89"/>
      <c r="R404" s="169" t="str">
        <f t="shared" si="19"/>
        <v/>
      </c>
      <c r="S404" s="149"/>
      <c r="T404" s="177" t="str">
        <f>IF(AND(S404&lt;&gt;"",ISNUMBER(S404)),IF(S404&lt;='Bitni podaci'!$B$1,1,0),"")</f>
        <v/>
      </c>
      <c r="U404" s="178" t="str">
        <f t="shared" si="20"/>
        <v/>
      </c>
    </row>
    <row r="405" spans="1:21" ht="21.95" customHeight="1" x14ac:dyDescent="0.2">
      <c r="A405" s="184" t="str">
        <f>IF(B405&lt;&gt;"",ROWS($A$13:A405)-COUNTBLANK($A$13:A404),"")</f>
        <v/>
      </c>
      <c r="B405" s="183"/>
      <c r="C405" s="83"/>
      <c r="D405" s="83"/>
      <c r="E405" s="84"/>
      <c r="F405" s="85"/>
      <c r="G405" s="86"/>
      <c r="H405" s="86"/>
      <c r="I405" s="86"/>
      <c r="J405" s="86"/>
      <c r="K405" s="86"/>
      <c r="L405" s="87"/>
      <c r="M405" s="88"/>
      <c r="N405" s="88"/>
      <c r="O405" s="169" t="str">
        <f t="shared" si="18"/>
        <v/>
      </c>
      <c r="P405" s="170" t="str">
        <f>IF(AND(ISNUMBER(M405),M405&lt;&gt;""),IF(M405&gt;='Bitni podaci'!$B$2,IF(M405&lt;'Bitni podaci'!$C$2,1,2),0),"")</f>
        <v/>
      </c>
      <c r="Q405" s="89"/>
      <c r="R405" s="169" t="str">
        <f t="shared" si="19"/>
        <v/>
      </c>
      <c r="S405" s="149"/>
      <c r="T405" s="177" t="str">
        <f>IF(AND(S405&lt;&gt;"",ISNUMBER(S405)),IF(S405&lt;='Bitni podaci'!$B$1,1,0),"")</f>
        <v/>
      </c>
      <c r="U405" s="178" t="str">
        <f t="shared" si="20"/>
        <v/>
      </c>
    </row>
    <row r="406" spans="1:21" ht="21.95" customHeight="1" x14ac:dyDescent="0.2">
      <c r="A406" s="184" t="str">
        <f>IF(B406&lt;&gt;"",ROWS($A$13:A406)-COUNTBLANK($A$13:A405),"")</f>
        <v/>
      </c>
      <c r="B406" s="183"/>
      <c r="C406" s="83"/>
      <c r="D406" s="83"/>
      <c r="E406" s="84"/>
      <c r="F406" s="85"/>
      <c r="G406" s="86"/>
      <c r="H406" s="86"/>
      <c r="I406" s="86"/>
      <c r="J406" s="86"/>
      <c r="K406" s="86"/>
      <c r="L406" s="87"/>
      <c r="M406" s="88"/>
      <c r="N406" s="88"/>
      <c r="O406" s="169" t="str">
        <f t="shared" si="18"/>
        <v/>
      </c>
      <c r="P406" s="170" t="str">
        <f>IF(AND(ISNUMBER(M406),M406&lt;&gt;""),IF(M406&gt;='Bitni podaci'!$B$2,IF(M406&lt;'Bitni podaci'!$C$2,1,2),0),"")</f>
        <v/>
      </c>
      <c r="Q406" s="89"/>
      <c r="R406" s="169" t="str">
        <f t="shared" si="19"/>
        <v/>
      </c>
      <c r="S406" s="149"/>
      <c r="T406" s="177" t="str">
        <f>IF(AND(S406&lt;&gt;"",ISNUMBER(S406)),IF(S406&lt;='Bitni podaci'!$B$1,1,0),"")</f>
        <v/>
      </c>
      <c r="U406" s="178" t="str">
        <f t="shared" si="20"/>
        <v/>
      </c>
    </row>
    <row r="407" spans="1:21" ht="21.95" customHeight="1" x14ac:dyDescent="0.2">
      <c r="A407" s="184" t="str">
        <f>IF(B407&lt;&gt;"",ROWS($A$13:A407)-COUNTBLANK($A$13:A406),"")</f>
        <v/>
      </c>
      <c r="B407" s="183"/>
      <c r="C407" s="83"/>
      <c r="D407" s="83"/>
      <c r="E407" s="84"/>
      <c r="F407" s="85"/>
      <c r="G407" s="86"/>
      <c r="H407" s="86"/>
      <c r="I407" s="86"/>
      <c r="J407" s="86"/>
      <c r="K407" s="86"/>
      <c r="L407" s="87"/>
      <c r="M407" s="88"/>
      <c r="N407" s="88"/>
      <c r="O407" s="169" t="str">
        <f t="shared" si="18"/>
        <v/>
      </c>
      <c r="P407" s="170" t="str">
        <f>IF(AND(ISNUMBER(M407),M407&lt;&gt;""),IF(M407&gt;='Bitni podaci'!$B$2,IF(M407&lt;'Bitni podaci'!$C$2,1,2),0),"")</f>
        <v/>
      </c>
      <c r="Q407" s="89"/>
      <c r="R407" s="169" t="str">
        <f t="shared" si="19"/>
        <v/>
      </c>
      <c r="S407" s="149"/>
      <c r="T407" s="177" t="str">
        <f>IF(AND(S407&lt;&gt;"",ISNUMBER(S407)),IF(S407&lt;='Bitni podaci'!$B$1,1,0),"")</f>
        <v/>
      </c>
      <c r="U407" s="178" t="str">
        <f t="shared" si="20"/>
        <v/>
      </c>
    </row>
    <row r="408" spans="1:21" ht="21.95" customHeight="1" x14ac:dyDescent="0.2">
      <c r="A408" s="184" t="str">
        <f>IF(B408&lt;&gt;"",ROWS($A$13:A408)-COUNTBLANK($A$13:A407),"")</f>
        <v/>
      </c>
      <c r="B408" s="183"/>
      <c r="C408" s="83"/>
      <c r="D408" s="83"/>
      <c r="E408" s="84"/>
      <c r="F408" s="85"/>
      <c r="G408" s="86"/>
      <c r="H408" s="86"/>
      <c r="I408" s="86"/>
      <c r="J408" s="86"/>
      <c r="K408" s="86"/>
      <c r="L408" s="87"/>
      <c r="M408" s="88"/>
      <c r="N408" s="88"/>
      <c r="O408" s="169" t="str">
        <f t="shared" si="18"/>
        <v/>
      </c>
      <c r="P408" s="170" t="str">
        <f>IF(AND(ISNUMBER(M408),M408&lt;&gt;""),IF(M408&gt;='Bitni podaci'!$B$2,IF(M408&lt;'Bitni podaci'!$C$2,1,2),0),"")</f>
        <v/>
      </c>
      <c r="Q408" s="89"/>
      <c r="R408" s="169" t="str">
        <f t="shared" si="19"/>
        <v/>
      </c>
      <c r="S408" s="149"/>
      <c r="T408" s="177" t="str">
        <f>IF(AND(S408&lt;&gt;"",ISNUMBER(S408)),IF(S408&lt;='Bitni podaci'!$B$1,1,0),"")</f>
        <v/>
      </c>
      <c r="U408" s="178" t="str">
        <f t="shared" si="20"/>
        <v/>
      </c>
    </row>
    <row r="409" spans="1:21" ht="21.95" customHeight="1" x14ac:dyDescent="0.2">
      <c r="A409" s="184" t="str">
        <f>IF(B409&lt;&gt;"",ROWS($A$13:A409)-COUNTBLANK($A$13:A408),"")</f>
        <v/>
      </c>
      <c r="B409" s="183"/>
      <c r="C409" s="83"/>
      <c r="D409" s="83"/>
      <c r="E409" s="84"/>
      <c r="F409" s="85"/>
      <c r="G409" s="86"/>
      <c r="H409" s="86"/>
      <c r="I409" s="86"/>
      <c r="J409" s="86"/>
      <c r="K409" s="86"/>
      <c r="L409" s="87"/>
      <c r="M409" s="88"/>
      <c r="N409" s="88"/>
      <c r="O409" s="169" t="str">
        <f t="shared" si="18"/>
        <v/>
      </c>
      <c r="P409" s="170" t="str">
        <f>IF(AND(ISNUMBER(M409),M409&lt;&gt;""),IF(M409&gt;='Bitni podaci'!$B$2,IF(M409&lt;'Bitni podaci'!$C$2,1,2),0),"")</f>
        <v/>
      </c>
      <c r="Q409" s="89"/>
      <c r="R409" s="169" t="str">
        <f t="shared" si="19"/>
        <v/>
      </c>
      <c r="S409" s="149"/>
      <c r="T409" s="177" t="str">
        <f>IF(AND(S409&lt;&gt;"",ISNUMBER(S409)),IF(S409&lt;='Bitni podaci'!$B$1,1,0),"")</f>
        <v/>
      </c>
      <c r="U409" s="178" t="str">
        <f t="shared" si="20"/>
        <v/>
      </c>
    </row>
    <row r="410" spans="1:21" ht="21.95" customHeight="1" x14ac:dyDescent="0.2">
      <c r="A410" s="184" t="str">
        <f>IF(B410&lt;&gt;"",ROWS($A$13:A410)-COUNTBLANK($A$13:A409),"")</f>
        <v/>
      </c>
      <c r="B410" s="183"/>
      <c r="C410" s="83"/>
      <c r="D410" s="83"/>
      <c r="E410" s="84"/>
      <c r="F410" s="85"/>
      <c r="G410" s="86"/>
      <c r="H410" s="86"/>
      <c r="I410" s="86"/>
      <c r="J410" s="86"/>
      <c r="K410" s="86"/>
      <c r="L410" s="87"/>
      <c r="M410" s="88"/>
      <c r="N410" s="88"/>
      <c r="O410" s="169" t="str">
        <f t="shared" si="18"/>
        <v/>
      </c>
      <c r="P410" s="170" t="str">
        <f>IF(AND(ISNUMBER(M410),M410&lt;&gt;""),IF(M410&gt;='Bitni podaci'!$B$2,IF(M410&lt;'Bitni podaci'!$C$2,1,2),0),"")</f>
        <v/>
      </c>
      <c r="Q410" s="89"/>
      <c r="R410" s="169" t="str">
        <f t="shared" si="19"/>
        <v/>
      </c>
      <c r="S410" s="149"/>
      <c r="T410" s="177" t="str">
        <f>IF(AND(S410&lt;&gt;"",ISNUMBER(S410)),IF(S410&lt;='Bitni podaci'!$B$1,1,0),"")</f>
        <v/>
      </c>
      <c r="U410" s="178" t="str">
        <f t="shared" si="20"/>
        <v/>
      </c>
    </row>
    <row r="411" spans="1:21" ht="21.95" customHeight="1" x14ac:dyDescent="0.2">
      <c r="A411" s="184" t="str">
        <f>IF(B411&lt;&gt;"",ROWS($A$13:A411)-COUNTBLANK($A$13:A410),"")</f>
        <v/>
      </c>
      <c r="B411" s="183"/>
      <c r="C411" s="83"/>
      <c r="D411" s="83"/>
      <c r="E411" s="84"/>
      <c r="F411" s="85"/>
      <c r="G411" s="86"/>
      <c r="H411" s="86"/>
      <c r="I411" s="86"/>
      <c r="J411" s="86"/>
      <c r="K411" s="86"/>
      <c r="L411" s="87"/>
      <c r="M411" s="88"/>
      <c r="N411" s="88"/>
      <c r="O411" s="169" t="str">
        <f t="shared" si="18"/>
        <v/>
      </c>
      <c r="P411" s="170" t="str">
        <f>IF(AND(ISNUMBER(M411),M411&lt;&gt;""),IF(M411&gt;='Bitni podaci'!$B$2,IF(M411&lt;'Bitni podaci'!$C$2,1,2),0),"")</f>
        <v/>
      </c>
      <c r="Q411" s="89"/>
      <c r="R411" s="169" t="str">
        <f t="shared" si="19"/>
        <v/>
      </c>
      <c r="S411" s="149"/>
      <c r="T411" s="177" t="str">
        <f>IF(AND(S411&lt;&gt;"",ISNUMBER(S411)),IF(S411&lt;='Bitni podaci'!$B$1,1,0),"")</f>
        <v/>
      </c>
      <c r="U411" s="178" t="str">
        <f t="shared" si="20"/>
        <v/>
      </c>
    </row>
    <row r="412" spans="1:21" ht="21.95" customHeight="1" x14ac:dyDescent="0.2">
      <c r="A412" s="184" t="str">
        <f>IF(B412&lt;&gt;"",ROWS($A$13:A412)-COUNTBLANK($A$13:A411),"")</f>
        <v/>
      </c>
      <c r="B412" s="183"/>
      <c r="C412" s="83"/>
      <c r="D412" s="83"/>
      <c r="E412" s="84"/>
      <c r="F412" s="85"/>
      <c r="G412" s="86"/>
      <c r="H412" s="86"/>
      <c r="I412" s="86"/>
      <c r="J412" s="86"/>
      <c r="K412" s="86"/>
      <c r="L412" s="87"/>
      <c r="M412" s="88"/>
      <c r="N412" s="88"/>
      <c r="O412" s="169" t="str">
        <f t="shared" si="18"/>
        <v/>
      </c>
      <c r="P412" s="170" t="str">
        <f>IF(AND(ISNUMBER(M412),M412&lt;&gt;""),IF(M412&gt;='Bitni podaci'!$B$2,IF(M412&lt;'Bitni podaci'!$C$2,1,2),0),"")</f>
        <v/>
      </c>
      <c r="Q412" s="89"/>
      <c r="R412" s="169" t="str">
        <f t="shared" si="19"/>
        <v/>
      </c>
      <c r="S412" s="149"/>
      <c r="T412" s="177" t="str">
        <f>IF(AND(S412&lt;&gt;"",ISNUMBER(S412)),IF(S412&lt;='Bitni podaci'!$B$1,1,0),"")</f>
        <v/>
      </c>
      <c r="U412" s="178" t="str">
        <f t="shared" si="20"/>
        <v/>
      </c>
    </row>
    <row r="413" spans="1:21" ht="21.95" customHeight="1" x14ac:dyDescent="0.2">
      <c r="A413" s="184" t="str">
        <f>IF(B413&lt;&gt;"",ROWS($A$13:A413)-COUNTBLANK($A$13:A412),"")</f>
        <v/>
      </c>
      <c r="B413" s="183"/>
      <c r="C413" s="83"/>
      <c r="D413" s="83"/>
      <c r="E413" s="84"/>
      <c r="F413" s="85"/>
      <c r="G413" s="86"/>
      <c r="H413" s="86"/>
      <c r="I413" s="86"/>
      <c r="J413" s="86"/>
      <c r="K413" s="86"/>
      <c r="L413" s="87"/>
      <c r="M413" s="88"/>
      <c r="N413" s="88"/>
      <c r="O413" s="169" t="str">
        <f t="shared" si="18"/>
        <v/>
      </c>
      <c r="P413" s="170" t="str">
        <f>IF(AND(ISNUMBER(M413),M413&lt;&gt;""),IF(M413&gt;='Bitni podaci'!$B$2,IF(M413&lt;'Bitni podaci'!$C$2,1,2),0),"")</f>
        <v/>
      </c>
      <c r="Q413" s="89"/>
      <c r="R413" s="169" t="str">
        <f t="shared" si="19"/>
        <v/>
      </c>
      <c r="S413" s="149"/>
      <c r="T413" s="177" t="str">
        <f>IF(AND(S413&lt;&gt;"",ISNUMBER(S413)),IF(S413&lt;='Bitni podaci'!$B$1,1,0),"")</f>
        <v/>
      </c>
      <c r="U413" s="178" t="str">
        <f t="shared" si="20"/>
        <v/>
      </c>
    </row>
    <row r="414" spans="1:21" ht="21.95" customHeight="1" x14ac:dyDescent="0.2">
      <c r="A414" s="184" t="str">
        <f>IF(B414&lt;&gt;"",ROWS($A$13:A414)-COUNTBLANK($A$13:A413),"")</f>
        <v/>
      </c>
      <c r="B414" s="183"/>
      <c r="C414" s="83"/>
      <c r="D414" s="83"/>
      <c r="E414" s="84"/>
      <c r="F414" s="85"/>
      <c r="G414" s="86"/>
      <c r="H414" s="86"/>
      <c r="I414" s="86"/>
      <c r="J414" s="86"/>
      <c r="K414" s="86"/>
      <c r="L414" s="87"/>
      <c r="M414" s="88"/>
      <c r="N414" s="88"/>
      <c r="O414" s="169" t="str">
        <f t="shared" si="18"/>
        <v/>
      </c>
      <c r="P414" s="170" t="str">
        <f>IF(AND(ISNUMBER(M414),M414&lt;&gt;""),IF(M414&gt;='Bitni podaci'!$B$2,IF(M414&lt;'Bitni podaci'!$C$2,1,2),0),"")</f>
        <v/>
      </c>
      <c r="Q414" s="89"/>
      <c r="R414" s="169" t="str">
        <f t="shared" si="19"/>
        <v/>
      </c>
      <c r="S414" s="149"/>
      <c r="T414" s="177" t="str">
        <f>IF(AND(S414&lt;&gt;"",ISNUMBER(S414)),IF(S414&lt;='Bitni podaci'!$B$1,1,0),"")</f>
        <v/>
      </c>
      <c r="U414" s="178" t="str">
        <f t="shared" si="20"/>
        <v/>
      </c>
    </row>
    <row r="415" spans="1:21" ht="21.95" customHeight="1" x14ac:dyDescent="0.2">
      <c r="A415" s="184" t="str">
        <f>IF(B415&lt;&gt;"",ROWS($A$13:A415)-COUNTBLANK($A$13:A414),"")</f>
        <v/>
      </c>
      <c r="B415" s="183"/>
      <c r="C415" s="83"/>
      <c r="D415" s="83"/>
      <c r="E415" s="84"/>
      <c r="F415" s="85"/>
      <c r="G415" s="86"/>
      <c r="H415" s="86"/>
      <c r="I415" s="86"/>
      <c r="J415" s="86"/>
      <c r="K415" s="86"/>
      <c r="L415" s="87"/>
      <c r="M415" s="88"/>
      <c r="N415" s="88"/>
      <c r="O415" s="169" t="str">
        <f t="shared" si="18"/>
        <v/>
      </c>
      <c r="P415" s="170" t="str">
        <f>IF(AND(ISNUMBER(M415),M415&lt;&gt;""),IF(M415&gt;='Bitni podaci'!$B$2,IF(M415&lt;'Bitni podaci'!$C$2,1,2),0),"")</f>
        <v/>
      </c>
      <c r="Q415" s="89"/>
      <c r="R415" s="169" t="str">
        <f t="shared" si="19"/>
        <v/>
      </c>
      <c r="S415" s="149"/>
      <c r="T415" s="177" t="str">
        <f>IF(AND(S415&lt;&gt;"",ISNUMBER(S415)),IF(S415&lt;='Bitni podaci'!$B$1,1,0),"")</f>
        <v/>
      </c>
      <c r="U415" s="178" t="str">
        <f t="shared" si="20"/>
        <v/>
      </c>
    </row>
    <row r="416" spans="1:21" ht="21.95" customHeight="1" x14ac:dyDescent="0.2">
      <c r="A416" s="184" t="str">
        <f>IF(B416&lt;&gt;"",ROWS($A$13:A416)-COUNTBLANK($A$13:A415),"")</f>
        <v/>
      </c>
      <c r="B416" s="183"/>
      <c r="C416" s="83"/>
      <c r="D416" s="83"/>
      <c r="E416" s="84"/>
      <c r="F416" s="85"/>
      <c r="G416" s="86"/>
      <c r="H416" s="86"/>
      <c r="I416" s="86"/>
      <c r="J416" s="86"/>
      <c r="K416" s="86"/>
      <c r="L416" s="87"/>
      <c r="M416" s="88"/>
      <c r="N416" s="88"/>
      <c r="O416" s="169" t="str">
        <f t="shared" si="18"/>
        <v/>
      </c>
      <c r="P416" s="170" t="str">
        <f>IF(AND(ISNUMBER(M416),M416&lt;&gt;""),IF(M416&gt;='Bitni podaci'!$B$2,IF(M416&lt;'Bitni podaci'!$C$2,1,2),0),"")</f>
        <v/>
      </c>
      <c r="Q416" s="89"/>
      <c r="R416" s="169" t="str">
        <f t="shared" si="19"/>
        <v/>
      </c>
      <c r="S416" s="149"/>
      <c r="T416" s="177" t="str">
        <f>IF(AND(S416&lt;&gt;"",ISNUMBER(S416)),IF(S416&lt;='Bitni podaci'!$B$1,1,0),"")</f>
        <v/>
      </c>
      <c r="U416" s="178" t="str">
        <f t="shared" si="20"/>
        <v/>
      </c>
    </row>
    <row r="417" spans="1:21" ht="21.95" customHeight="1" x14ac:dyDescent="0.2">
      <c r="A417" s="184" t="str">
        <f>IF(B417&lt;&gt;"",ROWS($A$13:A417)-COUNTBLANK($A$13:A416),"")</f>
        <v/>
      </c>
      <c r="B417" s="183"/>
      <c r="C417" s="83"/>
      <c r="D417" s="83"/>
      <c r="E417" s="84"/>
      <c r="F417" s="85"/>
      <c r="G417" s="86"/>
      <c r="H417" s="86"/>
      <c r="I417" s="86"/>
      <c r="J417" s="86"/>
      <c r="K417" s="86"/>
      <c r="L417" s="87"/>
      <c r="M417" s="88"/>
      <c r="N417" s="88"/>
      <c r="O417" s="169" t="str">
        <f t="shared" si="18"/>
        <v/>
      </c>
      <c r="P417" s="170" t="str">
        <f>IF(AND(ISNUMBER(M417),M417&lt;&gt;""),IF(M417&gt;='Bitni podaci'!$B$2,IF(M417&lt;'Bitni podaci'!$C$2,1,2),0),"")</f>
        <v/>
      </c>
      <c r="Q417" s="89"/>
      <c r="R417" s="169" t="str">
        <f t="shared" si="19"/>
        <v/>
      </c>
      <c r="S417" s="149"/>
      <c r="T417" s="177" t="str">
        <f>IF(AND(S417&lt;&gt;"",ISNUMBER(S417)),IF(S417&lt;='Bitni podaci'!$B$1,1,0),"")</f>
        <v/>
      </c>
      <c r="U417" s="178" t="str">
        <f t="shared" si="20"/>
        <v/>
      </c>
    </row>
    <row r="418" spans="1:21" ht="21.95" customHeight="1" x14ac:dyDescent="0.2">
      <c r="A418" s="184" t="str">
        <f>IF(B418&lt;&gt;"",ROWS($A$13:A418)-COUNTBLANK($A$13:A417),"")</f>
        <v/>
      </c>
      <c r="B418" s="183"/>
      <c r="C418" s="83"/>
      <c r="D418" s="83"/>
      <c r="E418" s="84"/>
      <c r="F418" s="85"/>
      <c r="G418" s="86"/>
      <c r="H418" s="86"/>
      <c r="I418" s="86"/>
      <c r="J418" s="86"/>
      <c r="K418" s="86"/>
      <c r="L418" s="87"/>
      <c r="M418" s="88"/>
      <c r="N418" s="88"/>
      <c r="O418" s="169" t="str">
        <f t="shared" si="18"/>
        <v/>
      </c>
      <c r="P418" s="170" t="str">
        <f>IF(AND(ISNUMBER(M418),M418&lt;&gt;""),IF(M418&gt;='Bitni podaci'!$B$2,IF(M418&lt;'Bitni podaci'!$C$2,1,2),0),"")</f>
        <v/>
      </c>
      <c r="Q418" s="89"/>
      <c r="R418" s="169" t="str">
        <f t="shared" si="19"/>
        <v/>
      </c>
      <c r="S418" s="149"/>
      <c r="T418" s="177" t="str">
        <f>IF(AND(S418&lt;&gt;"",ISNUMBER(S418)),IF(S418&lt;='Bitni podaci'!$B$1,1,0),"")</f>
        <v/>
      </c>
      <c r="U418" s="178" t="str">
        <f t="shared" si="20"/>
        <v/>
      </c>
    </row>
    <row r="419" spans="1:21" ht="21.95" customHeight="1" x14ac:dyDescent="0.2">
      <c r="A419" s="184" t="str">
        <f>IF(B419&lt;&gt;"",ROWS($A$13:A419)-COUNTBLANK($A$13:A418),"")</f>
        <v/>
      </c>
      <c r="B419" s="183"/>
      <c r="C419" s="83"/>
      <c r="D419" s="83"/>
      <c r="E419" s="84"/>
      <c r="F419" s="85"/>
      <c r="G419" s="86"/>
      <c r="H419" s="86"/>
      <c r="I419" s="86"/>
      <c r="J419" s="86"/>
      <c r="K419" s="86"/>
      <c r="L419" s="87"/>
      <c r="M419" s="88"/>
      <c r="N419" s="88"/>
      <c r="O419" s="169" t="str">
        <f t="shared" si="18"/>
        <v/>
      </c>
      <c r="P419" s="170" t="str">
        <f>IF(AND(ISNUMBER(M419),M419&lt;&gt;""),IF(M419&gt;='Bitni podaci'!$B$2,IF(M419&lt;'Bitni podaci'!$C$2,1,2),0),"")</f>
        <v/>
      </c>
      <c r="Q419" s="89"/>
      <c r="R419" s="169" t="str">
        <f t="shared" si="19"/>
        <v/>
      </c>
      <c r="S419" s="149"/>
      <c r="T419" s="177" t="str">
        <f>IF(AND(S419&lt;&gt;"",ISNUMBER(S419)),IF(S419&lt;='Bitni podaci'!$B$1,1,0),"")</f>
        <v/>
      </c>
      <c r="U419" s="178" t="str">
        <f t="shared" si="20"/>
        <v/>
      </c>
    </row>
    <row r="420" spans="1:21" ht="21.95" customHeight="1" x14ac:dyDescent="0.2">
      <c r="A420" s="184" t="str">
        <f>IF(B420&lt;&gt;"",ROWS($A$13:A420)-COUNTBLANK($A$13:A419),"")</f>
        <v/>
      </c>
      <c r="B420" s="183"/>
      <c r="C420" s="83"/>
      <c r="D420" s="83"/>
      <c r="E420" s="84"/>
      <c r="F420" s="85"/>
      <c r="G420" s="86"/>
      <c r="H420" s="86"/>
      <c r="I420" s="86"/>
      <c r="J420" s="86"/>
      <c r="K420" s="86"/>
      <c r="L420" s="87"/>
      <c r="M420" s="88"/>
      <c r="N420" s="88"/>
      <c r="O420" s="169" t="str">
        <f t="shared" si="18"/>
        <v/>
      </c>
      <c r="P420" s="170" t="str">
        <f>IF(AND(ISNUMBER(M420),M420&lt;&gt;""),IF(M420&gt;='Bitni podaci'!$B$2,IF(M420&lt;'Bitni podaci'!$C$2,1,2),0),"")</f>
        <v/>
      </c>
      <c r="Q420" s="89"/>
      <c r="R420" s="169" t="str">
        <f t="shared" si="19"/>
        <v/>
      </c>
      <c r="S420" s="149"/>
      <c r="T420" s="177" t="str">
        <f>IF(AND(S420&lt;&gt;"",ISNUMBER(S420)),IF(S420&lt;='Bitni podaci'!$B$1,1,0),"")</f>
        <v/>
      </c>
      <c r="U420" s="178" t="str">
        <f t="shared" si="20"/>
        <v/>
      </c>
    </row>
    <row r="421" spans="1:21" ht="21.95" customHeight="1" x14ac:dyDescent="0.2">
      <c r="A421" s="184" t="str">
        <f>IF(B421&lt;&gt;"",ROWS($A$13:A421)-COUNTBLANK($A$13:A420),"")</f>
        <v/>
      </c>
      <c r="B421" s="183"/>
      <c r="C421" s="83"/>
      <c r="D421" s="83"/>
      <c r="E421" s="84"/>
      <c r="F421" s="85"/>
      <c r="G421" s="86"/>
      <c r="H421" s="86"/>
      <c r="I421" s="86"/>
      <c r="J421" s="86"/>
      <c r="K421" s="86"/>
      <c r="L421" s="87"/>
      <c r="M421" s="88"/>
      <c r="N421" s="88"/>
      <c r="O421" s="169" t="str">
        <f t="shared" si="18"/>
        <v/>
      </c>
      <c r="P421" s="170" t="str">
        <f>IF(AND(ISNUMBER(M421),M421&lt;&gt;""),IF(M421&gt;='Bitni podaci'!$B$2,IF(M421&lt;'Bitni podaci'!$C$2,1,2),0),"")</f>
        <v/>
      </c>
      <c r="Q421" s="89"/>
      <c r="R421" s="169" t="str">
        <f t="shared" si="19"/>
        <v/>
      </c>
      <c r="S421" s="149"/>
      <c r="T421" s="177" t="str">
        <f>IF(AND(S421&lt;&gt;"",ISNUMBER(S421)),IF(S421&lt;='Bitni podaci'!$B$1,1,0),"")</f>
        <v/>
      </c>
      <c r="U421" s="178" t="str">
        <f t="shared" si="20"/>
        <v/>
      </c>
    </row>
    <row r="422" spans="1:21" ht="21.95" customHeight="1" x14ac:dyDescent="0.2">
      <c r="A422" s="184" t="str">
        <f>IF(B422&lt;&gt;"",ROWS($A$13:A422)-COUNTBLANK($A$13:A421),"")</f>
        <v/>
      </c>
      <c r="B422" s="183"/>
      <c r="C422" s="83"/>
      <c r="D422" s="83"/>
      <c r="E422" s="84"/>
      <c r="F422" s="85"/>
      <c r="G422" s="86"/>
      <c r="H422" s="86"/>
      <c r="I422" s="86"/>
      <c r="J422" s="86"/>
      <c r="K422" s="86"/>
      <c r="L422" s="87"/>
      <c r="M422" s="88"/>
      <c r="N422" s="88"/>
      <c r="O422" s="169" t="str">
        <f t="shared" si="18"/>
        <v/>
      </c>
      <c r="P422" s="170" t="str">
        <f>IF(AND(ISNUMBER(M422),M422&lt;&gt;""),IF(M422&gt;='Bitni podaci'!$B$2,IF(M422&lt;'Bitni podaci'!$C$2,1,2),0),"")</f>
        <v/>
      </c>
      <c r="Q422" s="89"/>
      <c r="R422" s="169" t="str">
        <f t="shared" si="19"/>
        <v/>
      </c>
      <c r="S422" s="149"/>
      <c r="T422" s="177" t="str">
        <f>IF(AND(S422&lt;&gt;"",ISNUMBER(S422)),IF(S422&lt;='Bitni podaci'!$B$1,1,0),"")</f>
        <v/>
      </c>
      <c r="U422" s="178" t="str">
        <f t="shared" si="20"/>
        <v/>
      </c>
    </row>
    <row r="423" spans="1:21" ht="21.95" customHeight="1" x14ac:dyDescent="0.2">
      <c r="A423" s="184" t="str">
        <f>IF(B423&lt;&gt;"",ROWS($A$13:A423)-COUNTBLANK($A$13:A422),"")</f>
        <v/>
      </c>
      <c r="B423" s="183"/>
      <c r="C423" s="83"/>
      <c r="D423" s="83"/>
      <c r="E423" s="84"/>
      <c r="F423" s="85"/>
      <c r="G423" s="86"/>
      <c r="H423" s="86"/>
      <c r="I423" s="86"/>
      <c r="J423" s="86"/>
      <c r="K423" s="86"/>
      <c r="L423" s="87"/>
      <c r="M423" s="88"/>
      <c r="N423" s="88"/>
      <c r="O423" s="169" t="str">
        <f t="shared" si="18"/>
        <v/>
      </c>
      <c r="P423" s="170" t="str">
        <f>IF(AND(ISNUMBER(M423),M423&lt;&gt;""),IF(M423&gt;='Bitni podaci'!$B$2,IF(M423&lt;'Bitni podaci'!$C$2,1,2),0),"")</f>
        <v/>
      </c>
      <c r="Q423" s="89"/>
      <c r="R423" s="169" t="str">
        <f t="shared" si="19"/>
        <v/>
      </c>
      <c r="S423" s="149"/>
      <c r="T423" s="177" t="str">
        <f>IF(AND(S423&lt;&gt;"",ISNUMBER(S423)),IF(S423&lt;='Bitni podaci'!$B$1,1,0),"")</f>
        <v/>
      </c>
      <c r="U423" s="178" t="str">
        <f t="shared" si="20"/>
        <v/>
      </c>
    </row>
    <row r="424" spans="1:21" ht="21.95" customHeight="1" x14ac:dyDescent="0.2">
      <c r="A424" s="184" t="str">
        <f>IF(B424&lt;&gt;"",ROWS($A$13:A424)-COUNTBLANK($A$13:A423),"")</f>
        <v/>
      </c>
      <c r="B424" s="183"/>
      <c r="C424" s="83"/>
      <c r="D424" s="83"/>
      <c r="E424" s="84"/>
      <c r="F424" s="85"/>
      <c r="G424" s="86"/>
      <c r="H424" s="86"/>
      <c r="I424" s="86"/>
      <c r="J424" s="86"/>
      <c r="K424" s="86"/>
      <c r="L424" s="87"/>
      <c r="M424" s="88"/>
      <c r="N424" s="88"/>
      <c r="O424" s="169" t="str">
        <f t="shared" si="18"/>
        <v/>
      </c>
      <c r="P424" s="170" t="str">
        <f>IF(AND(ISNUMBER(M424),M424&lt;&gt;""),IF(M424&gt;='Bitni podaci'!$B$2,IF(M424&lt;'Bitni podaci'!$C$2,1,2),0),"")</f>
        <v/>
      </c>
      <c r="Q424" s="89"/>
      <c r="R424" s="169" t="str">
        <f t="shared" si="19"/>
        <v/>
      </c>
      <c r="S424" s="149"/>
      <c r="T424" s="177" t="str">
        <f>IF(AND(S424&lt;&gt;"",ISNUMBER(S424)),IF(S424&lt;='Bitni podaci'!$B$1,1,0),"")</f>
        <v/>
      </c>
      <c r="U424" s="178" t="str">
        <f t="shared" si="20"/>
        <v/>
      </c>
    </row>
    <row r="425" spans="1:21" ht="21.95" customHeight="1" x14ac:dyDescent="0.2">
      <c r="A425" s="184" t="str">
        <f>IF(B425&lt;&gt;"",ROWS($A$13:A425)-COUNTBLANK($A$13:A424),"")</f>
        <v/>
      </c>
      <c r="B425" s="183"/>
      <c r="C425" s="83"/>
      <c r="D425" s="83"/>
      <c r="E425" s="84"/>
      <c r="F425" s="85"/>
      <c r="G425" s="86"/>
      <c r="H425" s="86"/>
      <c r="I425" s="86"/>
      <c r="J425" s="86"/>
      <c r="K425" s="86"/>
      <c r="L425" s="87"/>
      <c r="M425" s="88"/>
      <c r="N425" s="88"/>
      <c r="O425" s="169" t="str">
        <f t="shared" si="18"/>
        <v/>
      </c>
      <c r="P425" s="170" t="str">
        <f>IF(AND(ISNUMBER(M425),M425&lt;&gt;""),IF(M425&gt;='Bitni podaci'!$B$2,IF(M425&lt;'Bitni podaci'!$C$2,1,2),0),"")</f>
        <v/>
      </c>
      <c r="Q425" s="89"/>
      <c r="R425" s="169" t="str">
        <f t="shared" si="19"/>
        <v/>
      </c>
      <c r="S425" s="149"/>
      <c r="T425" s="177" t="str">
        <f>IF(AND(S425&lt;&gt;"",ISNUMBER(S425)),IF(S425&lt;='Bitni podaci'!$B$1,1,0),"")</f>
        <v/>
      </c>
      <c r="U425" s="178" t="str">
        <f t="shared" si="20"/>
        <v/>
      </c>
    </row>
    <row r="426" spans="1:21" ht="21.95" customHeight="1" x14ac:dyDescent="0.2">
      <c r="A426" s="184" t="str">
        <f>IF(B426&lt;&gt;"",ROWS($A$13:A426)-COUNTBLANK($A$13:A425),"")</f>
        <v/>
      </c>
      <c r="B426" s="183"/>
      <c r="C426" s="83"/>
      <c r="D426" s="83"/>
      <c r="E426" s="84"/>
      <c r="F426" s="85"/>
      <c r="G426" s="86"/>
      <c r="H426" s="86"/>
      <c r="I426" s="86"/>
      <c r="J426" s="86"/>
      <c r="K426" s="86"/>
      <c r="L426" s="87"/>
      <c r="M426" s="88"/>
      <c r="N426" s="88"/>
      <c r="O426" s="169" t="str">
        <f t="shared" si="18"/>
        <v/>
      </c>
      <c r="P426" s="170" t="str">
        <f>IF(AND(ISNUMBER(M426),M426&lt;&gt;""),IF(M426&gt;='Bitni podaci'!$B$2,IF(M426&lt;'Bitni podaci'!$C$2,1,2),0),"")</f>
        <v/>
      </c>
      <c r="Q426" s="89"/>
      <c r="R426" s="169" t="str">
        <f t="shared" si="19"/>
        <v/>
      </c>
      <c r="S426" s="149"/>
      <c r="T426" s="177" t="str">
        <f>IF(AND(S426&lt;&gt;"",ISNUMBER(S426)),IF(S426&lt;='Bitni podaci'!$B$1,1,0),"")</f>
        <v/>
      </c>
      <c r="U426" s="178" t="str">
        <f t="shared" si="20"/>
        <v/>
      </c>
    </row>
    <row r="427" spans="1:21" ht="21.95" customHeight="1" x14ac:dyDescent="0.2">
      <c r="A427" s="184" t="str">
        <f>IF(B427&lt;&gt;"",ROWS($A$13:A427)-COUNTBLANK($A$13:A426),"")</f>
        <v/>
      </c>
      <c r="B427" s="183"/>
      <c r="C427" s="83"/>
      <c r="D427" s="83"/>
      <c r="E427" s="84"/>
      <c r="F427" s="85"/>
      <c r="G427" s="86"/>
      <c r="H427" s="86"/>
      <c r="I427" s="86"/>
      <c r="J427" s="86"/>
      <c r="K427" s="86"/>
      <c r="L427" s="87"/>
      <c r="M427" s="88"/>
      <c r="N427" s="88"/>
      <c r="O427" s="169" t="str">
        <f t="shared" si="18"/>
        <v/>
      </c>
      <c r="P427" s="170" t="str">
        <f>IF(AND(ISNUMBER(M427),M427&lt;&gt;""),IF(M427&gt;='Bitni podaci'!$B$2,IF(M427&lt;'Bitni podaci'!$C$2,1,2),0),"")</f>
        <v/>
      </c>
      <c r="Q427" s="89"/>
      <c r="R427" s="169" t="str">
        <f t="shared" si="19"/>
        <v/>
      </c>
      <c r="S427" s="149"/>
      <c r="T427" s="177" t="str">
        <f>IF(AND(S427&lt;&gt;"",ISNUMBER(S427)),IF(S427&lt;='Bitni podaci'!$B$1,1,0),"")</f>
        <v/>
      </c>
      <c r="U427" s="178" t="str">
        <f t="shared" si="20"/>
        <v/>
      </c>
    </row>
    <row r="428" spans="1:21" ht="21.95" customHeight="1" x14ac:dyDescent="0.2">
      <c r="A428" s="184" t="str">
        <f>IF(B428&lt;&gt;"",ROWS($A$13:A428)-COUNTBLANK($A$13:A427),"")</f>
        <v/>
      </c>
      <c r="B428" s="183"/>
      <c r="C428" s="83"/>
      <c r="D428" s="83"/>
      <c r="E428" s="84"/>
      <c r="F428" s="85"/>
      <c r="G428" s="86"/>
      <c r="H428" s="86"/>
      <c r="I428" s="86"/>
      <c r="J428" s="86"/>
      <c r="K428" s="86"/>
      <c r="L428" s="87"/>
      <c r="M428" s="88"/>
      <c r="N428" s="88"/>
      <c r="O428" s="169" t="str">
        <f t="shared" si="18"/>
        <v/>
      </c>
      <c r="P428" s="170" t="str">
        <f>IF(AND(ISNUMBER(M428),M428&lt;&gt;""),IF(M428&gt;='Bitni podaci'!$B$2,IF(M428&lt;'Bitni podaci'!$C$2,1,2),0),"")</f>
        <v/>
      </c>
      <c r="Q428" s="89"/>
      <c r="R428" s="169" t="str">
        <f t="shared" si="19"/>
        <v/>
      </c>
      <c r="S428" s="149"/>
      <c r="T428" s="177" t="str">
        <f>IF(AND(S428&lt;&gt;"",ISNUMBER(S428)),IF(S428&lt;='Bitni podaci'!$B$1,1,0),"")</f>
        <v/>
      </c>
      <c r="U428" s="178" t="str">
        <f t="shared" si="20"/>
        <v/>
      </c>
    </row>
    <row r="429" spans="1:21" ht="21.95" customHeight="1" x14ac:dyDescent="0.2">
      <c r="A429" s="184" t="str">
        <f>IF(B429&lt;&gt;"",ROWS($A$13:A429)-COUNTBLANK($A$13:A428),"")</f>
        <v/>
      </c>
      <c r="B429" s="183"/>
      <c r="C429" s="83"/>
      <c r="D429" s="83"/>
      <c r="E429" s="84"/>
      <c r="F429" s="85"/>
      <c r="G429" s="86"/>
      <c r="H429" s="86"/>
      <c r="I429" s="86"/>
      <c r="J429" s="86"/>
      <c r="K429" s="86"/>
      <c r="L429" s="87"/>
      <c r="M429" s="88"/>
      <c r="N429" s="88"/>
      <c r="O429" s="169" t="str">
        <f t="shared" si="18"/>
        <v/>
      </c>
      <c r="P429" s="170" t="str">
        <f>IF(AND(ISNUMBER(M429),M429&lt;&gt;""),IF(M429&gt;='Bitni podaci'!$B$2,IF(M429&lt;'Bitni podaci'!$C$2,1,2),0),"")</f>
        <v/>
      </c>
      <c r="Q429" s="89"/>
      <c r="R429" s="169" t="str">
        <f t="shared" si="19"/>
        <v/>
      </c>
      <c r="S429" s="149"/>
      <c r="T429" s="177" t="str">
        <f>IF(AND(S429&lt;&gt;"",ISNUMBER(S429)),IF(S429&lt;='Bitni podaci'!$B$1,1,0),"")</f>
        <v/>
      </c>
      <c r="U429" s="178" t="str">
        <f t="shared" si="20"/>
        <v/>
      </c>
    </row>
    <row r="430" spans="1:21" ht="21.95" customHeight="1" x14ac:dyDescent="0.2">
      <c r="A430" s="184" t="str">
        <f>IF(B430&lt;&gt;"",ROWS($A$13:A430)-COUNTBLANK($A$13:A429),"")</f>
        <v/>
      </c>
      <c r="B430" s="183"/>
      <c r="C430" s="83"/>
      <c r="D430" s="83"/>
      <c r="E430" s="84"/>
      <c r="F430" s="85"/>
      <c r="G430" s="86"/>
      <c r="H430" s="86"/>
      <c r="I430" s="86"/>
      <c r="J430" s="86"/>
      <c r="K430" s="86"/>
      <c r="L430" s="87"/>
      <c r="M430" s="88"/>
      <c r="N430" s="88"/>
      <c r="O430" s="169" t="str">
        <f t="shared" si="18"/>
        <v/>
      </c>
      <c r="P430" s="170" t="str">
        <f>IF(AND(ISNUMBER(M430),M430&lt;&gt;""),IF(M430&gt;='Bitni podaci'!$B$2,IF(M430&lt;'Bitni podaci'!$C$2,1,2),0),"")</f>
        <v/>
      </c>
      <c r="Q430" s="89"/>
      <c r="R430" s="169" t="str">
        <f t="shared" si="19"/>
        <v/>
      </c>
      <c r="S430" s="149"/>
      <c r="T430" s="177" t="str">
        <f>IF(AND(S430&lt;&gt;"",ISNUMBER(S430)),IF(S430&lt;='Bitni podaci'!$B$1,1,0),"")</f>
        <v/>
      </c>
      <c r="U430" s="178" t="str">
        <f t="shared" si="20"/>
        <v/>
      </c>
    </row>
    <row r="431" spans="1:21" ht="21.95" customHeight="1" x14ac:dyDescent="0.2">
      <c r="A431" s="184" t="str">
        <f>IF(B431&lt;&gt;"",ROWS($A$13:A431)-COUNTBLANK($A$13:A430),"")</f>
        <v/>
      </c>
      <c r="B431" s="183"/>
      <c r="C431" s="83"/>
      <c r="D431" s="83"/>
      <c r="E431" s="84"/>
      <c r="F431" s="85"/>
      <c r="G431" s="86"/>
      <c r="H431" s="86"/>
      <c r="I431" s="86"/>
      <c r="J431" s="86"/>
      <c r="K431" s="86"/>
      <c r="L431" s="87"/>
      <c r="M431" s="88"/>
      <c r="N431" s="88"/>
      <c r="O431" s="169" t="str">
        <f t="shared" si="18"/>
        <v/>
      </c>
      <c r="P431" s="170" t="str">
        <f>IF(AND(ISNUMBER(M431),M431&lt;&gt;""),IF(M431&gt;='Bitni podaci'!$B$2,IF(M431&lt;'Bitni podaci'!$C$2,1,2),0),"")</f>
        <v/>
      </c>
      <c r="Q431" s="89"/>
      <c r="R431" s="169" t="str">
        <f t="shared" si="19"/>
        <v/>
      </c>
      <c r="S431" s="149"/>
      <c r="T431" s="177" t="str">
        <f>IF(AND(S431&lt;&gt;"",ISNUMBER(S431)),IF(S431&lt;='Bitni podaci'!$B$1,1,0),"")</f>
        <v/>
      </c>
      <c r="U431" s="178" t="str">
        <f t="shared" si="20"/>
        <v/>
      </c>
    </row>
    <row r="432" spans="1:21" ht="21.95" customHeight="1" x14ac:dyDescent="0.2">
      <c r="A432" s="184" t="str">
        <f>IF(B432&lt;&gt;"",ROWS($A$13:A432)-COUNTBLANK($A$13:A431),"")</f>
        <v/>
      </c>
      <c r="B432" s="183"/>
      <c r="C432" s="83"/>
      <c r="D432" s="83"/>
      <c r="E432" s="84"/>
      <c r="F432" s="85"/>
      <c r="G432" s="86"/>
      <c r="H432" s="86"/>
      <c r="I432" s="86"/>
      <c r="J432" s="86"/>
      <c r="K432" s="86"/>
      <c r="L432" s="87"/>
      <c r="M432" s="88"/>
      <c r="N432" s="88"/>
      <c r="O432" s="169" t="str">
        <f t="shared" si="18"/>
        <v/>
      </c>
      <c r="P432" s="170" t="str">
        <f>IF(AND(ISNUMBER(M432),M432&lt;&gt;""),IF(M432&gt;='Bitni podaci'!$B$2,IF(M432&lt;'Bitni podaci'!$C$2,1,2),0),"")</f>
        <v/>
      </c>
      <c r="Q432" s="89"/>
      <c r="R432" s="169" t="str">
        <f t="shared" si="19"/>
        <v/>
      </c>
      <c r="S432" s="149"/>
      <c r="T432" s="177" t="str">
        <f>IF(AND(S432&lt;&gt;"",ISNUMBER(S432)),IF(S432&lt;='Bitni podaci'!$B$1,1,0),"")</f>
        <v/>
      </c>
      <c r="U432" s="178" t="str">
        <f t="shared" si="20"/>
        <v/>
      </c>
    </row>
    <row r="433" spans="1:21" ht="21.95" customHeight="1" x14ac:dyDescent="0.2">
      <c r="A433" s="184" t="str">
        <f>IF(B433&lt;&gt;"",ROWS($A$13:A433)-COUNTBLANK($A$13:A432),"")</f>
        <v/>
      </c>
      <c r="B433" s="183"/>
      <c r="C433" s="83"/>
      <c r="D433" s="83"/>
      <c r="E433" s="84"/>
      <c r="F433" s="85"/>
      <c r="G433" s="86"/>
      <c r="H433" s="86"/>
      <c r="I433" s="86"/>
      <c r="J433" s="86"/>
      <c r="K433" s="86"/>
      <c r="L433" s="87"/>
      <c r="M433" s="88"/>
      <c r="N433" s="88"/>
      <c r="O433" s="169" t="str">
        <f t="shared" si="18"/>
        <v/>
      </c>
      <c r="P433" s="170" t="str">
        <f>IF(AND(ISNUMBER(M433),M433&lt;&gt;""),IF(M433&gt;='Bitni podaci'!$B$2,IF(M433&lt;'Bitni podaci'!$C$2,1,2),0),"")</f>
        <v/>
      </c>
      <c r="Q433" s="89"/>
      <c r="R433" s="169" t="str">
        <f t="shared" si="19"/>
        <v/>
      </c>
      <c r="S433" s="149"/>
      <c r="T433" s="177" t="str">
        <f>IF(AND(S433&lt;&gt;"",ISNUMBER(S433)),IF(S433&lt;='Bitni podaci'!$B$1,1,0),"")</f>
        <v/>
      </c>
      <c r="U433" s="178" t="str">
        <f t="shared" si="20"/>
        <v/>
      </c>
    </row>
    <row r="434" spans="1:21" ht="21.95" customHeight="1" x14ac:dyDescent="0.2">
      <c r="A434" s="184" t="str">
        <f>IF(B434&lt;&gt;"",ROWS($A$13:A434)-COUNTBLANK($A$13:A433),"")</f>
        <v/>
      </c>
      <c r="B434" s="183"/>
      <c r="C434" s="83"/>
      <c r="D434" s="83"/>
      <c r="E434" s="84"/>
      <c r="F434" s="85"/>
      <c r="G434" s="86"/>
      <c r="H434" s="86"/>
      <c r="I434" s="86"/>
      <c r="J434" s="86"/>
      <c r="K434" s="86"/>
      <c r="L434" s="87"/>
      <c r="M434" s="88"/>
      <c r="N434" s="88"/>
      <c r="O434" s="169" t="str">
        <f t="shared" si="18"/>
        <v/>
      </c>
      <c r="P434" s="170" t="str">
        <f>IF(AND(ISNUMBER(M434),M434&lt;&gt;""),IF(M434&gt;='Bitni podaci'!$B$2,IF(M434&lt;'Bitni podaci'!$C$2,1,2),0),"")</f>
        <v/>
      </c>
      <c r="Q434" s="89"/>
      <c r="R434" s="169" t="str">
        <f t="shared" si="19"/>
        <v/>
      </c>
      <c r="S434" s="149"/>
      <c r="T434" s="177" t="str">
        <f>IF(AND(S434&lt;&gt;"",ISNUMBER(S434)),IF(S434&lt;='Bitni podaci'!$B$1,1,0),"")</f>
        <v/>
      </c>
      <c r="U434" s="178" t="str">
        <f t="shared" si="20"/>
        <v/>
      </c>
    </row>
    <row r="435" spans="1:21" ht="21.95" customHeight="1" x14ac:dyDescent="0.2">
      <c r="A435" s="184" t="str">
        <f>IF(B435&lt;&gt;"",ROWS($A$13:A435)-COUNTBLANK($A$13:A434),"")</f>
        <v/>
      </c>
      <c r="B435" s="183"/>
      <c r="C435" s="83"/>
      <c r="D435" s="83"/>
      <c r="E435" s="84"/>
      <c r="F435" s="85"/>
      <c r="G435" s="86"/>
      <c r="H435" s="86"/>
      <c r="I435" s="86"/>
      <c r="J435" s="86"/>
      <c r="K435" s="86"/>
      <c r="L435" s="87"/>
      <c r="M435" s="88"/>
      <c r="N435" s="88"/>
      <c r="O435" s="169" t="str">
        <f t="shared" si="18"/>
        <v/>
      </c>
      <c r="P435" s="170" t="str">
        <f>IF(AND(ISNUMBER(M435),M435&lt;&gt;""),IF(M435&gt;='Bitni podaci'!$B$2,IF(M435&lt;'Bitni podaci'!$C$2,1,2),0),"")</f>
        <v/>
      </c>
      <c r="Q435" s="89"/>
      <c r="R435" s="169" t="str">
        <f t="shared" si="19"/>
        <v/>
      </c>
      <c r="S435" s="149"/>
      <c r="T435" s="177" t="str">
        <f>IF(AND(S435&lt;&gt;"",ISNUMBER(S435)),IF(S435&lt;='Bitni podaci'!$B$1,1,0),"")</f>
        <v/>
      </c>
      <c r="U435" s="178" t="str">
        <f t="shared" si="20"/>
        <v/>
      </c>
    </row>
    <row r="436" spans="1:21" ht="21.95" customHeight="1" x14ac:dyDescent="0.2">
      <c r="A436" s="184" t="str">
        <f>IF(B436&lt;&gt;"",ROWS($A$13:A436)-COUNTBLANK($A$13:A435),"")</f>
        <v/>
      </c>
      <c r="B436" s="183"/>
      <c r="C436" s="83"/>
      <c r="D436" s="83"/>
      <c r="E436" s="84"/>
      <c r="F436" s="85"/>
      <c r="G436" s="86"/>
      <c r="H436" s="86"/>
      <c r="I436" s="86"/>
      <c r="J436" s="86"/>
      <c r="K436" s="86"/>
      <c r="L436" s="87"/>
      <c r="M436" s="88"/>
      <c r="N436" s="88"/>
      <c r="O436" s="169" t="str">
        <f t="shared" si="18"/>
        <v/>
      </c>
      <c r="P436" s="170" t="str">
        <f>IF(AND(ISNUMBER(M436),M436&lt;&gt;""),IF(M436&gt;='Bitni podaci'!$B$2,IF(M436&lt;'Bitni podaci'!$C$2,1,2),0),"")</f>
        <v/>
      </c>
      <c r="Q436" s="89"/>
      <c r="R436" s="169" t="str">
        <f t="shared" si="19"/>
        <v/>
      </c>
      <c r="S436" s="149"/>
      <c r="T436" s="177" t="str">
        <f>IF(AND(S436&lt;&gt;"",ISNUMBER(S436)),IF(S436&lt;='Bitni podaci'!$B$1,1,0),"")</f>
        <v/>
      </c>
      <c r="U436" s="178" t="str">
        <f t="shared" si="20"/>
        <v/>
      </c>
    </row>
    <row r="437" spans="1:21" ht="21.95" customHeight="1" x14ac:dyDescent="0.2">
      <c r="A437" s="184" t="str">
        <f>IF(B437&lt;&gt;"",ROWS($A$13:A437)-COUNTBLANK($A$13:A436),"")</f>
        <v/>
      </c>
      <c r="B437" s="183"/>
      <c r="C437" s="83"/>
      <c r="D437" s="83"/>
      <c r="E437" s="84"/>
      <c r="F437" s="85"/>
      <c r="G437" s="86"/>
      <c r="H437" s="86"/>
      <c r="I437" s="86"/>
      <c r="J437" s="86"/>
      <c r="K437" s="86"/>
      <c r="L437" s="87"/>
      <c r="M437" s="88"/>
      <c r="N437" s="88"/>
      <c r="O437" s="169" t="str">
        <f t="shared" si="18"/>
        <v/>
      </c>
      <c r="P437" s="170" t="str">
        <f>IF(AND(ISNUMBER(M437),M437&lt;&gt;""),IF(M437&gt;='Bitni podaci'!$B$2,IF(M437&lt;'Bitni podaci'!$C$2,1,2),0),"")</f>
        <v/>
      </c>
      <c r="Q437" s="89"/>
      <c r="R437" s="169" t="str">
        <f t="shared" si="19"/>
        <v/>
      </c>
      <c r="S437" s="149"/>
      <c r="T437" s="177" t="str">
        <f>IF(AND(S437&lt;&gt;"",ISNUMBER(S437)),IF(S437&lt;='Bitni podaci'!$B$1,1,0),"")</f>
        <v/>
      </c>
      <c r="U437" s="178" t="str">
        <f t="shared" si="20"/>
        <v/>
      </c>
    </row>
    <row r="438" spans="1:21" ht="21.95" customHeight="1" x14ac:dyDescent="0.2">
      <c r="A438" s="184" t="str">
        <f>IF(B438&lt;&gt;"",ROWS($A$13:A438)-COUNTBLANK($A$13:A437),"")</f>
        <v/>
      </c>
      <c r="B438" s="183"/>
      <c r="C438" s="83"/>
      <c r="D438" s="83"/>
      <c r="E438" s="84"/>
      <c r="F438" s="85"/>
      <c r="G438" s="86"/>
      <c r="H438" s="86"/>
      <c r="I438" s="86"/>
      <c r="J438" s="86"/>
      <c r="K438" s="86"/>
      <c r="L438" s="87"/>
      <c r="M438" s="88"/>
      <c r="N438" s="88"/>
      <c r="O438" s="169" t="str">
        <f t="shared" si="18"/>
        <v/>
      </c>
      <c r="P438" s="170" t="str">
        <f>IF(AND(ISNUMBER(M438),M438&lt;&gt;""),IF(M438&gt;='Bitni podaci'!$B$2,IF(M438&lt;'Bitni podaci'!$C$2,1,2),0),"")</f>
        <v/>
      </c>
      <c r="Q438" s="89"/>
      <c r="R438" s="169" t="str">
        <f t="shared" si="19"/>
        <v/>
      </c>
      <c r="S438" s="149"/>
      <c r="T438" s="177" t="str">
        <f>IF(AND(S438&lt;&gt;"",ISNUMBER(S438)),IF(S438&lt;='Bitni podaci'!$B$1,1,0),"")</f>
        <v/>
      </c>
      <c r="U438" s="178" t="str">
        <f t="shared" si="20"/>
        <v/>
      </c>
    </row>
    <row r="439" spans="1:21" ht="21.95" customHeight="1" x14ac:dyDescent="0.2">
      <c r="A439" s="184" t="str">
        <f>IF(B439&lt;&gt;"",ROWS($A$13:A439)-COUNTBLANK($A$13:A438),"")</f>
        <v/>
      </c>
      <c r="B439" s="183"/>
      <c r="C439" s="83"/>
      <c r="D439" s="83"/>
      <c r="E439" s="84"/>
      <c r="F439" s="85"/>
      <c r="G439" s="86"/>
      <c r="H439" s="86"/>
      <c r="I439" s="86"/>
      <c r="J439" s="86"/>
      <c r="K439" s="86"/>
      <c r="L439" s="87"/>
      <c r="M439" s="88"/>
      <c r="N439" s="88"/>
      <c r="O439" s="169" t="str">
        <f t="shared" si="18"/>
        <v/>
      </c>
      <c r="P439" s="170" t="str">
        <f>IF(AND(ISNUMBER(M439),M439&lt;&gt;""),IF(M439&gt;='Bitni podaci'!$B$2,IF(M439&lt;'Bitni podaci'!$C$2,1,2),0),"")</f>
        <v/>
      </c>
      <c r="Q439" s="89"/>
      <c r="R439" s="169" t="str">
        <f t="shared" si="19"/>
        <v/>
      </c>
      <c r="S439" s="149"/>
      <c r="T439" s="177" t="str">
        <f>IF(AND(S439&lt;&gt;"",ISNUMBER(S439)),IF(S439&lt;='Bitni podaci'!$B$1,1,0),"")</f>
        <v/>
      </c>
      <c r="U439" s="178" t="str">
        <f t="shared" si="20"/>
        <v/>
      </c>
    </row>
    <row r="440" spans="1:21" ht="21.95" customHeight="1" x14ac:dyDescent="0.2">
      <c r="A440" s="184" t="str">
        <f>IF(B440&lt;&gt;"",ROWS($A$13:A440)-COUNTBLANK($A$13:A439),"")</f>
        <v/>
      </c>
      <c r="B440" s="183"/>
      <c r="C440" s="83"/>
      <c r="D440" s="83"/>
      <c r="E440" s="84"/>
      <c r="F440" s="85"/>
      <c r="G440" s="86"/>
      <c r="H440" s="86"/>
      <c r="I440" s="86"/>
      <c r="J440" s="86"/>
      <c r="K440" s="86"/>
      <c r="L440" s="87"/>
      <c r="M440" s="88"/>
      <c r="N440" s="88"/>
      <c r="O440" s="169" t="str">
        <f t="shared" si="18"/>
        <v/>
      </c>
      <c r="P440" s="170" t="str">
        <f>IF(AND(ISNUMBER(M440),M440&lt;&gt;""),IF(M440&gt;='Bitni podaci'!$B$2,IF(M440&lt;'Bitni podaci'!$C$2,1,2),0),"")</f>
        <v/>
      </c>
      <c r="Q440" s="89"/>
      <c r="R440" s="169" t="str">
        <f t="shared" si="19"/>
        <v/>
      </c>
      <c r="S440" s="149"/>
      <c r="T440" s="177" t="str">
        <f>IF(AND(S440&lt;&gt;"",ISNUMBER(S440)),IF(S440&lt;='Bitni podaci'!$B$1,1,0),"")</f>
        <v/>
      </c>
      <c r="U440" s="178" t="str">
        <f t="shared" si="20"/>
        <v/>
      </c>
    </row>
    <row r="441" spans="1:21" ht="21.95" customHeight="1" x14ac:dyDescent="0.2">
      <c r="A441" s="184" t="str">
        <f>IF(B441&lt;&gt;"",ROWS($A$13:A441)-COUNTBLANK($A$13:A440),"")</f>
        <v/>
      </c>
      <c r="B441" s="183"/>
      <c r="C441" s="83"/>
      <c r="D441" s="83"/>
      <c r="E441" s="84"/>
      <c r="F441" s="85"/>
      <c r="G441" s="86"/>
      <c r="H441" s="86"/>
      <c r="I441" s="86"/>
      <c r="J441" s="86"/>
      <c r="K441" s="86"/>
      <c r="L441" s="87"/>
      <c r="M441" s="88"/>
      <c r="N441" s="88"/>
      <c r="O441" s="169" t="str">
        <f t="shared" si="18"/>
        <v/>
      </c>
      <c r="P441" s="170" t="str">
        <f>IF(AND(ISNUMBER(M441),M441&lt;&gt;""),IF(M441&gt;='Bitni podaci'!$B$2,IF(M441&lt;'Bitni podaci'!$C$2,1,2),0),"")</f>
        <v/>
      </c>
      <c r="Q441" s="89"/>
      <c r="R441" s="169" t="str">
        <f t="shared" si="19"/>
        <v/>
      </c>
      <c r="S441" s="149"/>
      <c r="T441" s="177" t="str">
        <f>IF(AND(S441&lt;&gt;"",ISNUMBER(S441)),IF(S441&lt;='Bitni podaci'!$B$1,1,0),"")</f>
        <v/>
      </c>
      <c r="U441" s="178" t="str">
        <f t="shared" si="20"/>
        <v/>
      </c>
    </row>
    <row r="442" spans="1:21" ht="21.95" customHeight="1" x14ac:dyDescent="0.2">
      <c r="A442" s="184" t="str">
        <f>IF(B442&lt;&gt;"",ROWS($A$13:A442)-COUNTBLANK($A$13:A441),"")</f>
        <v/>
      </c>
      <c r="B442" s="183"/>
      <c r="C442" s="83"/>
      <c r="D442" s="83"/>
      <c r="E442" s="84"/>
      <c r="F442" s="85"/>
      <c r="G442" s="86"/>
      <c r="H442" s="86"/>
      <c r="I442" s="86"/>
      <c r="J442" s="86"/>
      <c r="K442" s="86"/>
      <c r="L442" s="87"/>
      <c r="M442" s="88"/>
      <c r="N442" s="88"/>
      <c r="O442" s="169" t="str">
        <f t="shared" si="18"/>
        <v/>
      </c>
      <c r="P442" s="170" t="str">
        <f>IF(AND(ISNUMBER(M442),M442&lt;&gt;""),IF(M442&gt;='Bitni podaci'!$B$2,IF(M442&lt;'Bitni podaci'!$C$2,1,2),0),"")</f>
        <v/>
      </c>
      <c r="Q442" s="89"/>
      <c r="R442" s="169" t="str">
        <f t="shared" si="19"/>
        <v/>
      </c>
      <c r="S442" s="149"/>
      <c r="T442" s="177" t="str">
        <f>IF(AND(S442&lt;&gt;"",ISNUMBER(S442)),IF(S442&lt;='Bitni podaci'!$B$1,1,0),"")</f>
        <v/>
      </c>
      <c r="U442" s="178" t="str">
        <f t="shared" si="20"/>
        <v/>
      </c>
    </row>
    <row r="443" spans="1:21" ht="21.95" customHeight="1" x14ac:dyDescent="0.2">
      <c r="A443" s="184" t="str">
        <f>IF(B443&lt;&gt;"",ROWS($A$13:A443)-COUNTBLANK($A$13:A442),"")</f>
        <v/>
      </c>
      <c r="B443" s="183"/>
      <c r="C443" s="83"/>
      <c r="D443" s="83"/>
      <c r="E443" s="84"/>
      <c r="F443" s="85"/>
      <c r="G443" s="86"/>
      <c r="H443" s="86"/>
      <c r="I443" s="86"/>
      <c r="J443" s="86"/>
      <c r="K443" s="86"/>
      <c r="L443" s="87"/>
      <c r="M443" s="88"/>
      <c r="N443" s="88"/>
      <c r="O443" s="169" t="str">
        <f t="shared" si="18"/>
        <v/>
      </c>
      <c r="P443" s="170" t="str">
        <f>IF(AND(ISNUMBER(M443),M443&lt;&gt;""),IF(M443&gt;='Bitni podaci'!$B$2,IF(M443&lt;'Bitni podaci'!$C$2,1,2),0),"")</f>
        <v/>
      </c>
      <c r="Q443" s="89"/>
      <c r="R443" s="169" t="str">
        <f t="shared" si="19"/>
        <v/>
      </c>
      <c r="S443" s="149"/>
      <c r="T443" s="177" t="str">
        <f>IF(AND(S443&lt;&gt;"",ISNUMBER(S443)),IF(S443&lt;='Bitni podaci'!$B$1,1,0),"")</f>
        <v/>
      </c>
      <c r="U443" s="178" t="str">
        <f t="shared" si="20"/>
        <v/>
      </c>
    </row>
    <row r="444" spans="1:21" ht="21.95" customHeight="1" x14ac:dyDescent="0.2">
      <c r="A444" s="184" t="str">
        <f>IF(B444&lt;&gt;"",ROWS($A$13:A444)-COUNTBLANK($A$13:A443),"")</f>
        <v/>
      </c>
      <c r="B444" s="183"/>
      <c r="C444" s="83"/>
      <c r="D444" s="83"/>
      <c r="E444" s="84"/>
      <c r="F444" s="85"/>
      <c r="G444" s="86"/>
      <c r="H444" s="86"/>
      <c r="I444" s="86"/>
      <c r="J444" s="86"/>
      <c r="K444" s="86"/>
      <c r="L444" s="87"/>
      <c r="M444" s="88"/>
      <c r="N444" s="88"/>
      <c r="O444" s="169" t="str">
        <f t="shared" si="18"/>
        <v/>
      </c>
      <c r="P444" s="170" t="str">
        <f>IF(AND(ISNUMBER(M444),M444&lt;&gt;""),IF(M444&gt;='Bitni podaci'!$B$2,IF(M444&lt;'Bitni podaci'!$C$2,1,2),0),"")</f>
        <v/>
      </c>
      <c r="Q444" s="89"/>
      <c r="R444" s="169" t="str">
        <f t="shared" si="19"/>
        <v/>
      </c>
      <c r="S444" s="149"/>
      <c r="T444" s="177" t="str">
        <f>IF(AND(S444&lt;&gt;"",ISNUMBER(S444)),IF(S444&lt;='Bitni podaci'!$B$1,1,0),"")</f>
        <v/>
      </c>
      <c r="U444" s="178" t="str">
        <f t="shared" si="20"/>
        <v/>
      </c>
    </row>
    <row r="445" spans="1:21" ht="21.95" customHeight="1" x14ac:dyDescent="0.2">
      <c r="A445" s="184" t="str">
        <f>IF(B445&lt;&gt;"",ROWS($A$13:A445)-COUNTBLANK($A$13:A444),"")</f>
        <v/>
      </c>
      <c r="B445" s="183"/>
      <c r="C445" s="83"/>
      <c r="D445" s="83"/>
      <c r="E445" s="84"/>
      <c r="F445" s="85"/>
      <c r="G445" s="86"/>
      <c r="H445" s="86"/>
      <c r="I445" s="86"/>
      <c r="J445" s="86"/>
      <c r="K445" s="86"/>
      <c r="L445" s="87"/>
      <c r="M445" s="88"/>
      <c r="N445" s="88"/>
      <c r="O445" s="169" t="str">
        <f t="shared" si="18"/>
        <v/>
      </c>
      <c r="P445" s="170" t="str">
        <f>IF(AND(ISNUMBER(M445),M445&lt;&gt;""),IF(M445&gt;='Bitni podaci'!$B$2,IF(M445&lt;'Bitni podaci'!$C$2,1,2),0),"")</f>
        <v/>
      </c>
      <c r="Q445" s="89"/>
      <c r="R445" s="169" t="str">
        <f t="shared" si="19"/>
        <v/>
      </c>
      <c r="S445" s="149"/>
      <c r="T445" s="177" t="str">
        <f>IF(AND(S445&lt;&gt;"",ISNUMBER(S445)),IF(S445&lt;='Bitni podaci'!$B$1,1,0),"")</f>
        <v/>
      </c>
      <c r="U445" s="178" t="str">
        <f t="shared" si="20"/>
        <v/>
      </c>
    </row>
    <row r="446" spans="1:21" ht="21.95" customHeight="1" x14ac:dyDescent="0.2">
      <c r="A446" s="184" t="str">
        <f>IF(B446&lt;&gt;"",ROWS($A$13:A446)-COUNTBLANK($A$13:A445),"")</f>
        <v/>
      </c>
      <c r="B446" s="183"/>
      <c r="C446" s="83"/>
      <c r="D446" s="83"/>
      <c r="E446" s="84"/>
      <c r="F446" s="85"/>
      <c r="G446" s="86"/>
      <c r="H446" s="86"/>
      <c r="I446" s="86"/>
      <c r="J446" s="86"/>
      <c r="K446" s="86"/>
      <c r="L446" s="87"/>
      <c r="M446" s="88"/>
      <c r="N446" s="88"/>
      <c r="O446" s="169" t="str">
        <f t="shared" si="18"/>
        <v/>
      </c>
      <c r="P446" s="170" t="str">
        <f>IF(AND(ISNUMBER(M446),M446&lt;&gt;""),IF(M446&gt;='Bitni podaci'!$B$2,IF(M446&lt;'Bitni podaci'!$C$2,1,2),0),"")</f>
        <v/>
      </c>
      <c r="Q446" s="89"/>
      <c r="R446" s="169" t="str">
        <f t="shared" si="19"/>
        <v/>
      </c>
      <c r="S446" s="149"/>
      <c r="T446" s="177" t="str">
        <f>IF(AND(S446&lt;&gt;"",ISNUMBER(S446)),IF(S446&lt;='Bitni podaci'!$B$1,1,0),"")</f>
        <v/>
      </c>
      <c r="U446" s="178" t="str">
        <f t="shared" si="20"/>
        <v/>
      </c>
    </row>
    <row r="447" spans="1:21" ht="21.95" customHeight="1" x14ac:dyDescent="0.2">
      <c r="A447" s="184" t="str">
        <f>IF(B447&lt;&gt;"",ROWS($A$13:A447)-COUNTBLANK($A$13:A446),"")</f>
        <v/>
      </c>
      <c r="B447" s="183"/>
      <c r="C447" s="83"/>
      <c r="D447" s="83"/>
      <c r="E447" s="84"/>
      <c r="F447" s="85"/>
      <c r="G447" s="86"/>
      <c r="H447" s="86"/>
      <c r="I447" s="86"/>
      <c r="J447" s="86"/>
      <c r="K447" s="86"/>
      <c r="L447" s="87"/>
      <c r="M447" s="88"/>
      <c r="N447" s="88"/>
      <c r="O447" s="169" t="str">
        <f t="shared" si="18"/>
        <v/>
      </c>
      <c r="P447" s="170" t="str">
        <f>IF(AND(ISNUMBER(M447),M447&lt;&gt;""),IF(M447&gt;='Bitni podaci'!$B$2,IF(M447&lt;'Bitni podaci'!$C$2,1,2),0),"")</f>
        <v/>
      </c>
      <c r="Q447" s="89"/>
      <c r="R447" s="169" t="str">
        <f t="shared" si="19"/>
        <v/>
      </c>
      <c r="S447" s="149"/>
      <c r="T447" s="177" t="str">
        <f>IF(AND(S447&lt;&gt;"",ISNUMBER(S447)),IF(S447&lt;='Bitni podaci'!$B$1,1,0),"")</f>
        <v/>
      </c>
      <c r="U447" s="178" t="str">
        <f t="shared" si="20"/>
        <v/>
      </c>
    </row>
    <row r="448" spans="1:21" ht="21.95" customHeight="1" x14ac:dyDescent="0.2">
      <c r="A448" s="184" t="str">
        <f>IF(B448&lt;&gt;"",ROWS($A$13:A448)-COUNTBLANK($A$13:A447),"")</f>
        <v/>
      </c>
      <c r="B448" s="183"/>
      <c r="C448" s="83"/>
      <c r="D448" s="83"/>
      <c r="E448" s="84"/>
      <c r="F448" s="85"/>
      <c r="G448" s="86"/>
      <c r="H448" s="86"/>
      <c r="I448" s="86"/>
      <c r="J448" s="86"/>
      <c r="K448" s="86"/>
      <c r="L448" s="87"/>
      <c r="M448" s="88"/>
      <c r="N448" s="88"/>
      <c r="O448" s="169" t="str">
        <f t="shared" si="18"/>
        <v/>
      </c>
      <c r="P448" s="170" t="str">
        <f>IF(AND(ISNUMBER(M448),M448&lt;&gt;""),IF(M448&gt;='Bitni podaci'!$B$2,IF(M448&lt;'Bitni podaci'!$C$2,1,2),0),"")</f>
        <v/>
      </c>
      <c r="Q448" s="89"/>
      <c r="R448" s="169" t="str">
        <f t="shared" si="19"/>
        <v/>
      </c>
      <c r="S448" s="149"/>
      <c r="T448" s="177" t="str">
        <f>IF(AND(S448&lt;&gt;"",ISNUMBER(S448)),IF(S448&lt;='Bitni podaci'!$B$1,1,0),"")</f>
        <v/>
      </c>
      <c r="U448" s="178" t="str">
        <f t="shared" si="20"/>
        <v/>
      </c>
    </row>
    <row r="449" spans="1:21" ht="21.95" customHeight="1" x14ac:dyDescent="0.2">
      <c r="A449" s="184" t="str">
        <f>IF(B449&lt;&gt;"",ROWS($A$13:A449)-COUNTBLANK($A$13:A448),"")</f>
        <v/>
      </c>
      <c r="B449" s="183"/>
      <c r="C449" s="83"/>
      <c r="D449" s="83"/>
      <c r="E449" s="84"/>
      <c r="F449" s="85"/>
      <c r="G449" s="86"/>
      <c r="H449" s="86"/>
      <c r="I449" s="86"/>
      <c r="J449" s="86"/>
      <c r="K449" s="86"/>
      <c r="L449" s="87"/>
      <c r="M449" s="88"/>
      <c r="N449" s="88"/>
      <c r="O449" s="169" t="str">
        <f t="shared" si="18"/>
        <v/>
      </c>
      <c r="P449" s="170" t="str">
        <f>IF(AND(ISNUMBER(M449),M449&lt;&gt;""),IF(M449&gt;='Bitni podaci'!$B$2,IF(M449&lt;'Bitni podaci'!$C$2,1,2),0),"")</f>
        <v/>
      </c>
      <c r="Q449" s="89"/>
      <c r="R449" s="169" t="str">
        <f t="shared" si="19"/>
        <v/>
      </c>
      <c r="S449" s="149"/>
      <c r="T449" s="177" t="str">
        <f>IF(AND(S449&lt;&gt;"",ISNUMBER(S449)),IF(S449&lt;='Bitni podaci'!$B$1,1,0),"")</f>
        <v/>
      </c>
      <c r="U449" s="178" t="str">
        <f t="shared" si="20"/>
        <v/>
      </c>
    </row>
    <row r="450" spans="1:21" ht="21.95" customHeight="1" x14ac:dyDescent="0.2">
      <c r="A450" s="184" t="str">
        <f>IF(B450&lt;&gt;"",ROWS($A$13:A450)-COUNTBLANK($A$13:A449),"")</f>
        <v/>
      </c>
      <c r="B450" s="183"/>
      <c r="C450" s="83"/>
      <c r="D450" s="83"/>
      <c r="E450" s="84"/>
      <c r="F450" s="85"/>
      <c r="G450" s="86"/>
      <c r="H450" s="86"/>
      <c r="I450" s="86"/>
      <c r="J450" s="86"/>
      <c r="K450" s="86"/>
      <c r="L450" s="87"/>
      <c r="M450" s="88"/>
      <c r="N450" s="88"/>
      <c r="O450" s="169" t="str">
        <f t="shared" si="18"/>
        <v/>
      </c>
      <c r="P450" s="170" t="str">
        <f>IF(AND(ISNUMBER(M450),M450&lt;&gt;""),IF(M450&gt;='Bitni podaci'!$B$2,IF(M450&lt;'Bitni podaci'!$C$2,1,2),0),"")</f>
        <v/>
      </c>
      <c r="Q450" s="89"/>
      <c r="R450" s="169" t="str">
        <f t="shared" si="19"/>
        <v/>
      </c>
      <c r="S450" s="149"/>
      <c r="T450" s="177" t="str">
        <f>IF(AND(S450&lt;&gt;"",ISNUMBER(S450)),IF(S450&lt;='Bitni podaci'!$B$1,1,0),"")</f>
        <v/>
      </c>
      <c r="U450" s="178" t="str">
        <f t="shared" si="20"/>
        <v/>
      </c>
    </row>
    <row r="451" spans="1:21" ht="21.95" customHeight="1" x14ac:dyDescent="0.2">
      <c r="A451" s="184" t="str">
        <f>IF(B451&lt;&gt;"",ROWS($A$13:A451)-COUNTBLANK($A$13:A450),"")</f>
        <v/>
      </c>
      <c r="B451" s="183"/>
      <c r="C451" s="83"/>
      <c r="D451" s="83"/>
      <c r="E451" s="84"/>
      <c r="F451" s="85"/>
      <c r="G451" s="86"/>
      <c r="H451" s="86"/>
      <c r="I451" s="86"/>
      <c r="J451" s="86"/>
      <c r="K451" s="86"/>
      <c r="L451" s="87"/>
      <c r="M451" s="88"/>
      <c r="N451" s="88"/>
      <c r="O451" s="169" t="str">
        <f t="shared" si="18"/>
        <v/>
      </c>
      <c r="P451" s="170" t="str">
        <f>IF(AND(ISNUMBER(M451),M451&lt;&gt;""),IF(M451&gt;='Bitni podaci'!$B$2,IF(M451&lt;'Bitni podaci'!$C$2,1,2),0),"")</f>
        <v/>
      </c>
      <c r="Q451" s="89"/>
      <c r="R451" s="169" t="str">
        <f t="shared" si="19"/>
        <v/>
      </c>
      <c r="S451" s="149"/>
      <c r="T451" s="177" t="str">
        <f>IF(AND(S451&lt;&gt;"",ISNUMBER(S451)),IF(S451&lt;='Bitni podaci'!$B$1,1,0),"")</f>
        <v/>
      </c>
      <c r="U451" s="178" t="str">
        <f t="shared" si="20"/>
        <v/>
      </c>
    </row>
    <row r="452" spans="1:21" ht="21.95" customHeight="1" x14ac:dyDescent="0.2">
      <c r="A452" s="184" t="str">
        <f>IF(B452&lt;&gt;"",ROWS($A$13:A452)-COUNTBLANK($A$13:A451),"")</f>
        <v/>
      </c>
      <c r="B452" s="183"/>
      <c r="C452" s="83"/>
      <c r="D452" s="83"/>
      <c r="E452" s="84"/>
      <c r="F452" s="85"/>
      <c r="G452" s="86"/>
      <c r="H452" s="86"/>
      <c r="I452" s="86"/>
      <c r="J452" s="86"/>
      <c r="K452" s="86"/>
      <c r="L452" s="87"/>
      <c r="M452" s="88"/>
      <c r="N452" s="88"/>
      <c r="O452" s="169" t="str">
        <f t="shared" si="18"/>
        <v/>
      </c>
      <c r="P452" s="170" t="str">
        <f>IF(AND(ISNUMBER(M452),M452&lt;&gt;""),IF(M452&gt;='Bitni podaci'!$B$2,IF(M452&lt;'Bitni podaci'!$C$2,1,2),0),"")</f>
        <v/>
      </c>
      <c r="Q452" s="89"/>
      <c r="R452" s="169" t="str">
        <f t="shared" si="19"/>
        <v/>
      </c>
      <c r="S452" s="149"/>
      <c r="T452" s="177" t="str">
        <f>IF(AND(S452&lt;&gt;"",ISNUMBER(S452)),IF(S452&lt;='Bitni podaci'!$B$1,1,0),"")</f>
        <v/>
      </c>
      <c r="U452" s="178" t="str">
        <f t="shared" si="20"/>
        <v/>
      </c>
    </row>
    <row r="453" spans="1:21" ht="21.95" customHeight="1" x14ac:dyDescent="0.2">
      <c r="A453" s="184" t="str">
        <f>IF(B453&lt;&gt;"",ROWS($A$13:A453)-COUNTBLANK($A$13:A452),"")</f>
        <v/>
      </c>
      <c r="B453" s="183"/>
      <c r="C453" s="83"/>
      <c r="D453" s="83"/>
      <c r="E453" s="84"/>
      <c r="F453" s="85"/>
      <c r="G453" s="86"/>
      <c r="H453" s="86"/>
      <c r="I453" s="86"/>
      <c r="J453" s="86"/>
      <c r="K453" s="86"/>
      <c r="L453" s="87"/>
      <c r="M453" s="88"/>
      <c r="N453" s="88"/>
      <c r="O453" s="169" t="str">
        <f t="shared" si="18"/>
        <v/>
      </c>
      <c r="P453" s="170" t="str">
        <f>IF(AND(ISNUMBER(M453),M453&lt;&gt;""),IF(M453&gt;='Bitni podaci'!$B$2,IF(M453&lt;'Bitni podaci'!$C$2,1,2),0),"")</f>
        <v/>
      </c>
      <c r="Q453" s="89"/>
      <c r="R453" s="169" t="str">
        <f t="shared" si="19"/>
        <v/>
      </c>
      <c r="S453" s="149"/>
      <c r="T453" s="177" t="str">
        <f>IF(AND(S453&lt;&gt;"",ISNUMBER(S453)),IF(S453&lt;='Bitni podaci'!$B$1,1,0),"")</f>
        <v/>
      </c>
      <c r="U453" s="178" t="str">
        <f t="shared" si="20"/>
        <v/>
      </c>
    </row>
    <row r="454" spans="1:21" ht="21.95" customHeight="1" x14ac:dyDescent="0.2">
      <c r="A454" s="184" t="str">
        <f>IF(B454&lt;&gt;"",ROWS($A$13:A454)-COUNTBLANK($A$13:A453),"")</f>
        <v/>
      </c>
      <c r="B454" s="183"/>
      <c r="C454" s="83"/>
      <c r="D454" s="83"/>
      <c r="E454" s="84"/>
      <c r="F454" s="85"/>
      <c r="G454" s="86"/>
      <c r="H454" s="86"/>
      <c r="I454" s="86"/>
      <c r="J454" s="86"/>
      <c r="K454" s="86"/>
      <c r="L454" s="87"/>
      <c r="M454" s="88"/>
      <c r="N454" s="88"/>
      <c r="O454" s="169" t="str">
        <f t="shared" si="18"/>
        <v/>
      </c>
      <c r="P454" s="170" t="str">
        <f>IF(AND(ISNUMBER(M454),M454&lt;&gt;""),IF(M454&gt;='Bitni podaci'!$B$2,IF(M454&lt;'Bitni podaci'!$C$2,1,2),0),"")</f>
        <v/>
      </c>
      <c r="Q454" s="89"/>
      <c r="R454" s="169" t="str">
        <f t="shared" si="19"/>
        <v/>
      </c>
      <c r="S454" s="149"/>
      <c r="T454" s="177" t="str">
        <f>IF(AND(S454&lt;&gt;"",ISNUMBER(S454)),IF(S454&lt;='Bitni podaci'!$B$1,1,0),"")</f>
        <v/>
      </c>
      <c r="U454" s="178" t="str">
        <f t="shared" si="20"/>
        <v/>
      </c>
    </row>
    <row r="455" spans="1:21" ht="21.95" customHeight="1" x14ac:dyDescent="0.2">
      <c r="A455" s="184" t="str">
        <f>IF(B455&lt;&gt;"",ROWS($A$13:A455)-COUNTBLANK($A$13:A454),"")</f>
        <v/>
      </c>
      <c r="B455" s="183"/>
      <c r="C455" s="83"/>
      <c r="D455" s="83"/>
      <c r="E455" s="84"/>
      <c r="F455" s="85"/>
      <c r="G455" s="86"/>
      <c r="H455" s="86"/>
      <c r="I455" s="86"/>
      <c r="J455" s="86"/>
      <c r="K455" s="86"/>
      <c r="L455" s="87"/>
      <c r="M455" s="88"/>
      <c r="N455" s="88"/>
      <c r="O455" s="169" t="str">
        <f t="shared" si="18"/>
        <v/>
      </c>
      <c r="P455" s="170" t="str">
        <f>IF(AND(ISNUMBER(M455),M455&lt;&gt;""),IF(M455&gt;='Bitni podaci'!$B$2,IF(M455&lt;'Bitni podaci'!$C$2,1,2),0),"")</f>
        <v/>
      </c>
      <c r="Q455" s="89"/>
      <c r="R455" s="169" t="str">
        <f t="shared" si="19"/>
        <v/>
      </c>
      <c r="S455" s="149"/>
      <c r="T455" s="177" t="str">
        <f>IF(AND(S455&lt;&gt;"",ISNUMBER(S455)),IF(S455&lt;='Bitni podaci'!$B$1,1,0),"")</f>
        <v/>
      </c>
      <c r="U455" s="178" t="str">
        <f t="shared" si="20"/>
        <v/>
      </c>
    </row>
    <row r="456" spans="1:21" ht="21.95" customHeight="1" x14ac:dyDescent="0.2">
      <c r="A456" s="184" t="str">
        <f>IF(B456&lt;&gt;"",ROWS($A$13:A456)-COUNTBLANK($A$13:A455),"")</f>
        <v/>
      </c>
      <c r="B456" s="183"/>
      <c r="C456" s="83"/>
      <c r="D456" s="83"/>
      <c r="E456" s="84"/>
      <c r="F456" s="85"/>
      <c r="G456" s="86"/>
      <c r="H456" s="86"/>
      <c r="I456" s="86"/>
      <c r="J456" s="86"/>
      <c r="K456" s="86"/>
      <c r="L456" s="87"/>
      <c r="M456" s="88"/>
      <c r="N456" s="88"/>
      <c r="O456" s="169" t="str">
        <f t="shared" si="18"/>
        <v/>
      </c>
      <c r="P456" s="170" t="str">
        <f>IF(AND(ISNUMBER(M456),M456&lt;&gt;""),IF(M456&gt;='Bitni podaci'!$B$2,IF(M456&lt;'Bitni podaci'!$C$2,1,2),0),"")</f>
        <v/>
      </c>
      <c r="Q456" s="89"/>
      <c r="R456" s="169" t="str">
        <f t="shared" si="19"/>
        <v/>
      </c>
      <c r="S456" s="149"/>
      <c r="T456" s="177" t="str">
        <f>IF(AND(S456&lt;&gt;"",ISNUMBER(S456)),IF(S456&lt;='Bitni podaci'!$B$1,1,0),"")</f>
        <v/>
      </c>
      <c r="U456" s="178" t="str">
        <f t="shared" si="20"/>
        <v/>
      </c>
    </row>
    <row r="457" spans="1:21" ht="21.95" customHeight="1" x14ac:dyDescent="0.2">
      <c r="A457" s="184" t="str">
        <f>IF(B457&lt;&gt;"",ROWS($A$13:A457)-COUNTBLANK($A$13:A456),"")</f>
        <v/>
      </c>
      <c r="B457" s="183"/>
      <c r="C457" s="83"/>
      <c r="D457" s="83"/>
      <c r="E457" s="84"/>
      <c r="F457" s="85"/>
      <c r="G457" s="86"/>
      <c r="H457" s="86"/>
      <c r="I457" s="86"/>
      <c r="J457" s="86"/>
      <c r="K457" s="86"/>
      <c r="L457" s="87"/>
      <c r="M457" s="88"/>
      <c r="N457" s="88"/>
      <c r="O457" s="169" t="str">
        <f t="shared" si="18"/>
        <v/>
      </c>
      <c r="P457" s="170" t="str">
        <f>IF(AND(ISNUMBER(M457),M457&lt;&gt;""),IF(M457&gt;='Bitni podaci'!$B$2,IF(M457&lt;'Bitni podaci'!$C$2,1,2),0),"")</f>
        <v/>
      </c>
      <c r="Q457" s="89"/>
      <c r="R457" s="169" t="str">
        <f t="shared" si="19"/>
        <v/>
      </c>
      <c r="S457" s="149"/>
      <c r="T457" s="177" t="str">
        <f>IF(AND(S457&lt;&gt;"",ISNUMBER(S457)),IF(S457&lt;='Bitni podaci'!$B$1,1,0),"")</f>
        <v/>
      </c>
      <c r="U457" s="178" t="str">
        <f t="shared" si="20"/>
        <v/>
      </c>
    </row>
    <row r="458" spans="1:21" ht="21.95" customHeight="1" x14ac:dyDescent="0.2">
      <c r="A458" s="184" t="str">
        <f>IF(B458&lt;&gt;"",ROWS($A$13:A458)-COUNTBLANK($A$13:A457),"")</f>
        <v/>
      </c>
      <c r="B458" s="183"/>
      <c r="C458" s="83"/>
      <c r="D458" s="83"/>
      <c r="E458" s="84"/>
      <c r="F458" s="85"/>
      <c r="G458" s="86"/>
      <c r="H458" s="86"/>
      <c r="I458" s="86"/>
      <c r="J458" s="86"/>
      <c r="K458" s="86"/>
      <c r="L458" s="87"/>
      <c r="M458" s="88"/>
      <c r="N458" s="88"/>
      <c r="O458" s="169" t="str">
        <f t="shared" si="18"/>
        <v/>
      </c>
      <c r="P458" s="170" t="str">
        <f>IF(AND(ISNUMBER(M458),M458&lt;&gt;""),IF(M458&gt;='Bitni podaci'!$B$2,IF(M458&lt;'Bitni podaci'!$C$2,1,2),0),"")</f>
        <v/>
      </c>
      <c r="Q458" s="89"/>
      <c r="R458" s="169" t="str">
        <f t="shared" si="19"/>
        <v/>
      </c>
      <c r="S458" s="149"/>
      <c r="T458" s="177" t="str">
        <f>IF(AND(S458&lt;&gt;"",ISNUMBER(S458)),IF(S458&lt;='Bitni podaci'!$B$1,1,0),"")</f>
        <v/>
      </c>
      <c r="U458" s="178" t="str">
        <f t="shared" si="20"/>
        <v/>
      </c>
    </row>
    <row r="459" spans="1:21" ht="21.95" customHeight="1" x14ac:dyDescent="0.2">
      <c r="A459" s="184" t="str">
        <f>IF(B459&lt;&gt;"",ROWS($A$13:A459)-COUNTBLANK($A$13:A458),"")</f>
        <v/>
      </c>
      <c r="B459" s="183"/>
      <c r="C459" s="83"/>
      <c r="D459" s="83"/>
      <c r="E459" s="84"/>
      <c r="F459" s="85"/>
      <c r="G459" s="86"/>
      <c r="H459" s="86"/>
      <c r="I459" s="86"/>
      <c r="J459" s="86"/>
      <c r="K459" s="86"/>
      <c r="L459" s="87"/>
      <c r="M459" s="88"/>
      <c r="N459" s="88"/>
      <c r="O459" s="169" t="str">
        <f t="shared" si="18"/>
        <v/>
      </c>
      <c r="P459" s="170" t="str">
        <f>IF(AND(ISNUMBER(M459),M459&lt;&gt;""),IF(M459&gt;='Bitni podaci'!$B$2,IF(M459&lt;'Bitni podaci'!$C$2,1,2),0),"")</f>
        <v/>
      </c>
      <c r="Q459" s="89"/>
      <c r="R459" s="169" t="str">
        <f t="shared" si="19"/>
        <v/>
      </c>
      <c r="S459" s="149"/>
      <c r="T459" s="177" t="str">
        <f>IF(AND(S459&lt;&gt;"",ISNUMBER(S459)),IF(S459&lt;='Bitni podaci'!$B$1,1,0),"")</f>
        <v/>
      </c>
      <c r="U459" s="178" t="str">
        <f t="shared" si="20"/>
        <v/>
      </c>
    </row>
    <row r="460" spans="1:21" ht="21.95" customHeight="1" x14ac:dyDescent="0.2">
      <c r="A460" s="184" t="str">
        <f>IF(B460&lt;&gt;"",ROWS($A$13:A460)-COUNTBLANK($A$13:A459),"")</f>
        <v/>
      </c>
      <c r="B460" s="183"/>
      <c r="C460" s="83"/>
      <c r="D460" s="83"/>
      <c r="E460" s="84"/>
      <c r="F460" s="85"/>
      <c r="G460" s="86"/>
      <c r="H460" s="86"/>
      <c r="I460" s="86"/>
      <c r="J460" s="86"/>
      <c r="K460" s="86"/>
      <c r="L460" s="87"/>
      <c r="M460" s="88"/>
      <c r="N460" s="88"/>
      <c r="O460" s="169" t="str">
        <f t="shared" si="18"/>
        <v/>
      </c>
      <c r="P460" s="170" t="str">
        <f>IF(AND(ISNUMBER(M460),M460&lt;&gt;""),IF(M460&gt;='Bitni podaci'!$B$2,IF(M460&lt;'Bitni podaci'!$C$2,1,2),0),"")</f>
        <v/>
      </c>
      <c r="Q460" s="89"/>
      <c r="R460" s="169" t="str">
        <f t="shared" si="19"/>
        <v/>
      </c>
      <c r="S460" s="149"/>
      <c r="T460" s="177" t="str">
        <f>IF(AND(S460&lt;&gt;"",ISNUMBER(S460)),IF(S460&lt;='Bitni podaci'!$B$1,1,0),"")</f>
        <v/>
      </c>
      <c r="U460" s="178" t="str">
        <f t="shared" si="20"/>
        <v/>
      </c>
    </row>
    <row r="461" spans="1:21" ht="21.95" customHeight="1" x14ac:dyDescent="0.2">
      <c r="A461" s="184" t="str">
        <f>IF(B461&lt;&gt;"",ROWS($A$13:A461)-COUNTBLANK($A$13:A460),"")</f>
        <v/>
      </c>
      <c r="B461" s="183"/>
      <c r="C461" s="83"/>
      <c r="D461" s="83"/>
      <c r="E461" s="84"/>
      <c r="F461" s="85"/>
      <c r="G461" s="86"/>
      <c r="H461" s="86"/>
      <c r="I461" s="86"/>
      <c r="J461" s="86"/>
      <c r="K461" s="86"/>
      <c r="L461" s="87"/>
      <c r="M461" s="88"/>
      <c r="N461" s="88"/>
      <c r="O461" s="169" t="str">
        <f t="shared" si="18"/>
        <v/>
      </c>
      <c r="P461" s="170" t="str">
        <f>IF(AND(ISNUMBER(M461),M461&lt;&gt;""),IF(M461&gt;='Bitni podaci'!$B$2,IF(M461&lt;'Bitni podaci'!$C$2,1,2),0),"")</f>
        <v/>
      </c>
      <c r="Q461" s="89"/>
      <c r="R461" s="169" t="str">
        <f t="shared" si="19"/>
        <v/>
      </c>
      <c r="S461" s="149"/>
      <c r="T461" s="177" t="str">
        <f>IF(AND(S461&lt;&gt;"",ISNUMBER(S461)),IF(S461&lt;='Bitni podaci'!$B$1,1,0),"")</f>
        <v/>
      </c>
      <c r="U461" s="178" t="str">
        <f t="shared" si="20"/>
        <v/>
      </c>
    </row>
    <row r="462" spans="1:21" ht="21.95" customHeight="1" x14ac:dyDescent="0.2">
      <c r="A462" s="184" t="str">
        <f>IF(B462&lt;&gt;"",ROWS($A$13:A462)-COUNTBLANK($A$13:A461),"")</f>
        <v/>
      </c>
      <c r="B462" s="183"/>
      <c r="C462" s="83"/>
      <c r="D462" s="83"/>
      <c r="E462" s="84"/>
      <c r="F462" s="85"/>
      <c r="G462" s="86"/>
      <c r="H462" s="86"/>
      <c r="I462" s="86"/>
      <c r="J462" s="86"/>
      <c r="K462" s="86"/>
      <c r="L462" s="87"/>
      <c r="M462" s="88"/>
      <c r="N462" s="88"/>
      <c r="O462" s="169" t="str">
        <f t="shared" ref="O462:O525" si="21">IF(AND(ISNUMBER(M462),M462&lt;&gt;"",ISNUMBER(N462),N462&lt;&gt;""),IF(M462/N462&gt;60,60,M462/N462),"")</f>
        <v/>
      </c>
      <c r="P462" s="170" t="str">
        <f>IF(AND(ISNUMBER(M462),M462&lt;&gt;""),IF(M462&gt;='Bitni podaci'!$B$2,IF(M462&lt;'Bitni podaci'!$C$2,1,2),0),"")</f>
        <v/>
      </c>
      <c r="Q462" s="89"/>
      <c r="R462" s="169" t="str">
        <f t="shared" ref="R462:R525" si="22">IF(AND(ISNUMBER(Q462),Q462&lt;&gt;"",O462&lt;&gt;"",P462&lt;&gt;""),Q462*5+O462*0.8+P462,"")</f>
        <v/>
      </c>
      <c r="S462" s="149"/>
      <c r="T462" s="177" t="str">
        <f>IF(AND(S462&lt;&gt;"",ISNUMBER(S462)),IF(S462&lt;='Bitni podaci'!$B$1,1,0),"")</f>
        <v/>
      </c>
      <c r="U462" s="178" t="str">
        <f t="shared" ref="U462:U525" si="23">IF(AND(ISNUMBER(R462),ISNUMBER(T462)),R462+T462,"")</f>
        <v/>
      </c>
    </row>
    <row r="463" spans="1:21" ht="21.95" customHeight="1" x14ac:dyDescent="0.2">
      <c r="A463" s="184" t="str">
        <f>IF(B463&lt;&gt;"",ROWS($A$13:A463)-COUNTBLANK($A$13:A462),"")</f>
        <v/>
      </c>
      <c r="B463" s="183"/>
      <c r="C463" s="83"/>
      <c r="D463" s="83"/>
      <c r="E463" s="84"/>
      <c r="F463" s="85"/>
      <c r="G463" s="86"/>
      <c r="H463" s="86"/>
      <c r="I463" s="86"/>
      <c r="J463" s="86"/>
      <c r="K463" s="86"/>
      <c r="L463" s="87"/>
      <c r="M463" s="88"/>
      <c r="N463" s="88"/>
      <c r="O463" s="169" t="str">
        <f t="shared" si="21"/>
        <v/>
      </c>
      <c r="P463" s="170" t="str">
        <f>IF(AND(ISNUMBER(M463),M463&lt;&gt;""),IF(M463&gt;='Bitni podaci'!$B$2,IF(M463&lt;'Bitni podaci'!$C$2,1,2),0),"")</f>
        <v/>
      </c>
      <c r="Q463" s="89"/>
      <c r="R463" s="169" t="str">
        <f t="shared" si="22"/>
        <v/>
      </c>
      <c r="S463" s="149"/>
      <c r="T463" s="177" t="str">
        <f>IF(AND(S463&lt;&gt;"",ISNUMBER(S463)),IF(S463&lt;='Bitni podaci'!$B$1,1,0),"")</f>
        <v/>
      </c>
      <c r="U463" s="178" t="str">
        <f t="shared" si="23"/>
        <v/>
      </c>
    </row>
    <row r="464" spans="1:21" ht="21.95" customHeight="1" x14ac:dyDescent="0.2">
      <c r="A464" s="184" t="str">
        <f>IF(B464&lt;&gt;"",ROWS($A$13:A464)-COUNTBLANK($A$13:A463),"")</f>
        <v/>
      </c>
      <c r="B464" s="183"/>
      <c r="C464" s="83"/>
      <c r="D464" s="83"/>
      <c r="E464" s="84"/>
      <c r="F464" s="85"/>
      <c r="G464" s="86"/>
      <c r="H464" s="86"/>
      <c r="I464" s="86"/>
      <c r="J464" s="86"/>
      <c r="K464" s="86"/>
      <c r="L464" s="87"/>
      <c r="M464" s="88"/>
      <c r="N464" s="88"/>
      <c r="O464" s="169" t="str">
        <f t="shared" si="21"/>
        <v/>
      </c>
      <c r="P464" s="170" t="str">
        <f>IF(AND(ISNUMBER(M464),M464&lt;&gt;""),IF(M464&gt;='Bitni podaci'!$B$2,IF(M464&lt;'Bitni podaci'!$C$2,1,2),0),"")</f>
        <v/>
      </c>
      <c r="Q464" s="89"/>
      <c r="R464" s="169" t="str">
        <f t="shared" si="22"/>
        <v/>
      </c>
      <c r="S464" s="149"/>
      <c r="T464" s="177" t="str">
        <f>IF(AND(S464&lt;&gt;"",ISNUMBER(S464)),IF(S464&lt;='Bitni podaci'!$B$1,1,0),"")</f>
        <v/>
      </c>
      <c r="U464" s="178" t="str">
        <f t="shared" si="23"/>
        <v/>
      </c>
    </row>
    <row r="465" spans="1:21" ht="21.95" customHeight="1" x14ac:dyDescent="0.2">
      <c r="A465" s="184" t="str">
        <f>IF(B465&lt;&gt;"",ROWS($A$13:A465)-COUNTBLANK($A$13:A464),"")</f>
        <v/>
      </c>
      <c r="B465" s="183"/>
      <c r="C465" s="83"/>
      <c r="D465" s="83"/>
      <c r="E465" s="84"/>
      <c r="F465" s="85"/>
      <c r="G465" s="86"/>
      <c r="H465" s="86"/>
      <c r="I465" s="86"/>
      <c r="J465" s="86"/>
      <c r="K465" s="86"/>
      <c r="L465" s="87"/>
      <c r="M465" s="88"/>
      <c r="N465" s="88"/>
      <c r="O465" s="169" t="str">
        <f t="shared" si="21"/>
        <v/>
      </c>
      <c r="P465" s="170" t="str">
        <f>IF(AND(ISNUMBER(M465),M465&lt;&gt;""),IF(M465&gt;='Bitni podaci'!$B$2,IF(M465&lt;'Bitni podaci'!$C$2,1,2),0),"")</f>
        <v/>
      </c>
      <c r="Q465" s="89"/>
      <c r="R465" s="169" t="str">
        <f t="shared" si="22"/>
        <v/>
      </c>
      <c r="S465" s="149"/>
      <c r="T465" s="177" t="str">
        <f>IF(AND(S465&lt;&gt;"",ISNUMBER(S465)),IF(S465&lt;='Bitni podaci'!$B$1,1,0),"")</f>
        <v/>
      </c>
      <c r="U465" s="178" t="str">
        <f t="shared" si="23"/>
        <v/>
      </c>
    </row>
    <row r="466" spans="1:21" ht="21.95" customHeight="1" x14ac:dyDescent="0.2">
      <c r="A466" s="184" t="str">
        <f>IF(B466&lt;&gt;"",ROWS($A$13:A466)-COUNTBLANK($A$13:A465),"")</f>
        <v/>
      </c>
      <c r="B466" s="183"/>
      <c r="C466" s="83"/>
      <c r="D466" s="83"/>
      <c r="E466" s="84"/>
      <c r="F466" s="85"/>
      <c r="G466" s="86"/>
      <c r="H466" s="86"/>
      <c r="I466" s="86"/>
      <c r="J466" s="86"/>
      <c r="K466" s="86"/>
      <c r="L466" s="87"/>
      <c r="M466" s="88"/>
      <c r="N466" s="88"/>
      <c r="O466" s="169" t="str">
        <f t="shared" si="21"/>
        <v/>
      </c>
      <c r="P466" s="170" t="str">
        <f>IF(AND(ISNUMBER(M466),M466&lt;&gt;""),IF(M466&gt;='Bitni podaci'!$B$2,IF(M466&lt;'Bitni podaci'!$C$2,1,2),0),"")</f>
        <v/>
      </c>
      <c r="Q466" s="89"/>
      <c r="R466" s="169" t="str">
        <f t="shared" si="22"/>
        <v/>
      </c>
      <c r="S466" s="149"/>
      <c r="T466" s="177" t="str">
        <f>IF(AND(S466&lt;&gt;"",ISNUMBER(S466)),IF(S466&lt;='Bitni podaci'!$B$1,1,0),"")</f>
        <v/>
      </c>
      <c r="U466" s="178" t="str">
        <f t="shared" si="23"/>
        <v/>
      </c>
    </row>
    <row r="467" spans="1:21" ht="21.95" customHeight="1" x14ac:dyDescent="0.2">
      <c r="A467" s="184" t="str">
        <f>IF(B467&lt;&gt;"",ROWS($A$13:A467)-COUNTBLANK($A$13:A466),"")</f>
        <v/>
      </c>
      <c r="B467" s="183"/>
      <c r="C467" s="83"/>
      <c r="D467" s="83"/>
      <c r="E467" s="84"/>
      <c r="F467" s="85"/>
      <c r="G467" s="86"/>
      <c r="H467" s="86"/>
      <c r="I467" s="86"/>
      <c r="J467" s="86"/>
      <c r="K467" s="86"/>
      <c r="L467" s="87"/>
      <c r="M467" s="88"/>
      <c r="N467" s="88"/>
      <c r="O467" s="169" t="str">
        <f t="shared" si="21"/>
        <v/>
      </c>
      <c r="P467" s="170" t="str">
        <f>IF(AND(ISNUMBER(M467),M467&lt;&gt;""),IF(M467&gt;='Bitni podaci'!$B$2,IF(M467&lt;'Bitni podaci'!$C$2,1,2),0),"")</f>
        <v/>
      </c>
      <c r="Q467" s="89"/>
      <c r="R467" s="169" t="str">
        <f t="shared" si="22"/>
        <v/>
      </c>
      <c r="S467" s="149"/>
      <c r="T467" s="177" t="str">
        <f>IF(AND(S467&lt;&gt;"",ISNUMBER(S467)),IF(S467&lt;='Bitni podaci'!$B$1,1,0),"")</f>
        <v/>
      </c>
      <c r="U467" s="178" t="str">
        <f t="shared" si="23"/>
        <v/>
      </c>
    </row>
    <row r="468" spans="1:21" ht="21.95" customHeight="1" x14ac:dyDescent="0.2">
      <c r="A468" s="184" t="str">
        <f>IF(B468&lt;&gt;"",ROWS($A$13:A468)-COUNTBLANK($A$13:A467),"")</f>
        <v/>
      </c>
      <c r="B468" s="183"/>
      <c r="C468" s="83"/>
      <c r="D468" s="83"/>
      <c r="E468" s="84"/>
      <c r="F468" s="85"/>
      <c r="G468" s="86"/>
      <c r="H468" s="86"/>
      <c r="I468" s="86"/>
      <c r="J468" s="86"/>
      <c r="K468" s="86"/>
      <c r="L468" s="87"/>
      <c r="M468" s="88"/>
      <c r="N468" s="88"/>
      <c r="O468" s="169" t="str">
        <f t="shared" si="21"/>
        <v/>
      </c>
      <c r="P468" s="170" t="str">
        <f>IF(AND(ISNUMBER(M468),M468&lt;&gt;""),IF(M468&gt;='Bitni podaci'!$B$2,IF(M468&lt;'Bitni podaci'!$C$2,1,2),0),"")</f>
        <v/>
      </c>
      <c r="Q468" s="89"/>
      <c r="R468" s="169" t="str">
        <f t="shared" si="22"/>
        <v/>
      </c>
      <c r="S468" s="149"/>
      <c r="T468" s="177" t="str">
        <f>IF(AND(S468&lt;&gt;"",ISNUMBER(S468)),IF(S468&lt;='Bitni podaci'!$B$1,1,0),"")</f>
        <v/>
      </c>
      <c r="U468" s="178" t="str">
        <f t="shared" si="23"/>
        <v/>
      </c>
    </row>
    <row r="469" spans="1:21" ht="21.95" customHeight="1" x14ac:dyDescent="0.2">
      <c r="A469" s="184" t="str">
        <f>IF(B469&lt;&gt;"",ROWS($A$13:A469)-COUNTBLANK($A$13:A468),"")</f>
        <v/>
      </c>
      <c r="B469" s="183"/>
      <c r="C469" s="83"/>
      <c r="D469" s="83"/>
      <c r="E469" s="84"/>
      <c r="F469" s="85"/>
      <c r="G469" s="86"/>
      <c r="H469" s="86"/>
      <c r="I469" s="86"/>
      <c r="J469" s="86"/>
      <c r="K469" s="86"/>
      <c r="L469" s="87"/>
      <c r="M469" s="88"/>
      <c r="N469" s="88"/>
      <c r="O469" s="169" t="str">
        <f t="shared" si="21"/>
        <v/>
      </c>
      <c r="P469" s="170" t="str">
        <f>IF(AND(ISNUMBER(M469),M469&lt;&gt;""),IF(M469&gt;='Bitni podaci'!$B$2,IF(M469&lt;'Bitni podaci'!$C$2,1,2),0),"")</f>
        <v/>
      </c>
      <c r="Q469" s="89"/>
      <c r="R469" s="169" t="str">
        <f t="shared" si="22"/>
        <v/>
      </c>
      <c r="S469" s="149"/>
      <c r="T469" s="177" t="str">
        <f>IF(AND(S469&lt;&gt;"",ISNUMBER(S469)),IF(S469&lt;='Bitni podaci'!$B$1,1,0),"")</f>
        <v/>
      </c>
      <c r="U469" s="178" t="str">
        <f t="shared" si="23"/>
        <v/>
      </c>
    </row>
    <row r="470" spans="1:21" ht="21.95" customHeight="1" x14ac:dyDescent="0.2">
      <c r="A470" s="184" t="str">
        <f>IF(B470&lt;&gt;"",ROWS($A$13:A470)-COUNTBLANK($A$13:A469),"")</f>
        <v/>
      </c>
      <c r="B470" s="183"/>
      <c r="C470" s="83"/>
      <c r="D470" s="83"/>
      <c r="E470" s="84"/>
      <c r="F470" s="85"/>
      <c r="G470" s="86"/>
      <c r="H470" s="86"/>
      <c r="I470" s="86"/>
      <c r="J470" s="86"/>
      <c r="K470" s="86"/>
      <c r="L470" s="87"/>
      <c r="M470" s="88"/>
      <c r="N470" s="88"/>
      <c r="O470" s="169" t="str">
        <f t="shared" si="21"/>
        <v/>
      </c>
      <c r="P470" s="170" t="str">
        <f>IF(AND(ISNUMBER(M470),M470&lt;&gt;""),IF(M470&gt;='Bitni podaci'!$B$2,IF(M470&lt;'Bitni podaci'!$C$2,1,2),0),"")</f>
        <v/>
      </c>
      <c r="Q470" s="89"/>
      <c r="R470" s="169" t="str">
        <f t="shared" si="22"/>
        <v/>
      </c>
      <c r="S470" s="149"/>
      <c r="T470" s="177" t="str">
        <f>IF(AND(S470&lt;&gt;"",ISNUMBER(S470)),IF(S470&lt;='Bitni podaci'!$B$1,1,0),"")</f>
        <v/>
      </c>
      <c r="U470" s="178" t="str">
        <f t="shared" si="23"/>
        <v/>
      </c>
    </row>
    <row r="471" spans="1:21" ht="21.95" customHeight="1" x14ac:dyDescent="0.2">
      <c r="A471" s="184" t="str">
        <f>IF(B471&lt;&gt;"",ROWS($A$13:A471)-COUNTBLANK($A$13:A470),"")</f>
        <v/>
      </c>
      <c r="B471" s="183"/>
      <c r="C471" s="83"/>
      <c r="D471" s="83"/>
      <c r="E471" s="84"/>
      <c r="F471" s="85"/>
      <c r="G471" s="86"/>
      <c r="H471" s="86"/>
      <c r="I471" s="86"/>
      <c r="J471" s="86"/>
      <c r="K471" s="86"/>
      <c r="L471" s="87"/>
      <c r="M471" s="88"/>
      <c r="N471" s="88"/>
      <c r="O471" s="169" t="str">
        <f t="shared" si="21"/>
        <v/>
      </c>
      <c r="P471" s="170" t="str">
        <f>IF(AND(ISNUMBER(M471),M471&lt;&gt;""),IF(M471&gt;='Bitni podaci'!$B$2,IF(M471&lt;'Bitni podaci'!$C$2,1,2),0),"")</f>
        <v/>
      </c>
      <c r="Q471" s="89"/>
      <c r="R471" s="169" t="str">
        <f t="shared" si="22"/>
        <v/>
      </c>
      <c r="S471" s="149"/>
      <c r="T471" s="177" t="str">
        <f>IF(AND(S471&lt;&gt;"",ISNUMBER(S471)),IF(S471&lt;='Bitni podaci'!$B$1,1,0),"")</f>
        <v/>
      </c>
      <c r="U471" s="178" t="str">
        <f t="shared" si="23"/>
        <v/>
      </c>
    </row>
    <row r="472" spans="1:21" ht="21.95" customHeight="1" x14ac:dyDescent="0.2">
      <c r="A472" s="184" t="str">
        <f>IF(B472&lt;&gt;"",ROWS($A$13:A472)-COUNTBLANK($A$13:A471),"")</f>
        <v/>
      </c>
      <c r="B472" s="183"/>
      <c r="C472" s="83"/>
      <c r="D472" s="83"/>
      <c r="E472" s="84"/>
      <c r="F472" s="85"/>
      <c r="G472" s="86"/>
      <c r="H472" s="86"/>
      <c r="I472" s="86"/>
      <c r="J472" s="86"/>
      <c r="K472" s="86"/>
      <c r="L472" s="87"/>
      <c r="M472" s="88"/>
      <c r="N472" s="88"/>
      <c r="O472" s="169" t="str">
        <f t="shared" si="21"/>
        <v/>
      </c>
      <c r="P472" s="170" t="str">
        <f>IF(AND(ISNUMBER(M472),M472&lt;&gt;""),IF(M472&gt;='Bitni podaci'!$B$2,IF(M472&lt;'Bitni podaci'!$C$2,1,2),0),"")</f>
        <v/>
      </c>
      <c r="Q472" s="89"/>
      <c r="R472" s="169" t="str">
        <f t="shared" si="22"/>
        <v/>
      </c>
      <c r="S472" s="149"/>
      <c r="T472" s="177" t="str">
        <f>IF(AND(S472&lt;&gt;"",ISNUMBER(S472)),IF(S472&lt;='Bitni podaci'!$B$1,1,0),"")</f>
        <v/>
      </c>
      <c r="U472" s="178" t="str">
        <f t="shared" si="23"/>
        <v/>
      </c>
    </row>
    <row r="473" spans="1:21" ht="21.95" customHeight="1" x14ac:dyDescent="0.2">
      <c r="A473" s="184" t="str">
        <f>IF(B473&lt;&gt;"",ROWS($A$13:A473)-COUNTBLANK($A$13:A472),"")</f>
        <v/>
      </c>
      <c r="B473" s="183"/>
      <c r="C473" s="83"/>
      <c r="D473" s="83"/>
      <c r="E473" s="84"/>
      <c r="F473" s="85"/>
      <c r="G473" s="86"/>
      <c r="H473" s="86"/>
      <c r="I473" s="86"/>
      <c r="J473" s="86"/>
      <c r="K473" s="86"/>
      <c r="L473" s="87"/>
      <c r="M473" s="88"/>
      <c r="N473" s="88"/>
      <c r="O473" s="169" t="str">
        <f t="shared" si="21"/>
        <v/>
      </c>
      <c r="P473" s="170" t="str">
        <f>IF(AND(ISNUMBER(M473),M473&lt;&gt;""),IF(M473&gt;='Bitni podaci'!$B$2,IF(M473&lt;'Bitni podaci'!$C$2,1,2),0),"")</f>
        <v/>
      </c>
      <c r="Q473" s="89"/>
      <c r="R473" s="169" t="str">
        <f t="shared" si="22"/>
        <v/>
      </c>
      <c r="S473" s="149"/>
      <c r="T473" s="177" t="str">
        <f>IF(AND(S473&lt;&gt;"",ISNUMBER(S473)),IF(S473&lt;='Bitni podaci'!$B$1,1,0),"")</f>
        <v/>
      </c>
      <c r="U473" s="178" t="str">
        <f t="shared" si="23"/>
        <v/>
      </c>
    </row>
    <row r="474" spans="1:21" ht="21.95" customHeight="1" x14ac:dyDescent="0.2">
      <c r="A474" s="184" t="str">
        <f>IF(B474&lt;&gt;"",ROWS($A$13:A474)-COUNTBLANK($A$13:A473),"")</f>
        <v/>
      </c>
      <c r="B474" s="183"/>
      <c r="C474" s="83"/>
      <c r="D474" s="83"/>
      <c r="E474" s="84"/>
      <c r="F474" s="85"/>
      <c r="G474" s="86"/>
      <c r="H474" s="86"/>
      <c r="I474" s="86"/>
      <c r="J474" s="86"/>
      <c r="K474" s="86"/>
      <c r="L474" s="87"/>
      <c r="M474" s="88"/>
      <c r="N474" s="88"/>
      <c r="O474" s="169" t="str">
        <f t="shared" si="21"/>
        <v/>
      </c>
      <c r="P474" s="170" t="str">
        <f>IF(AND(ISNUMBER(M474),M474&lt;&gt;""),IF(M474&gt;='Bitni podaci'!$B$2,IF(M474&lt;'Bitni podaci'!$C$2,1,2),0),"")</f>
        <v/>
      </c>
      <c r="Q474" s="89"/>
      <c r="R474" s="169" t="str">
        <f t="shared" si="22"/>
        <v/>
      </c>
      <c r="S474" s="149"/>
      <c r="T474" s="177" t="str">
        <f>IF(AND(S474&lt;&gt;"",ISNUMBER(S474)),IF(S474&lt;='Bitni podaci'!$B$1,1,0),"")</f>
        <v/>
      </c>
      <c r="U474" s="178" t="str">
        <f t="shared" si="23"/>
        <v/>
      </c>
    </row>
    <row r="475" spans="1:21" ht="21.95" customHeight="1" x14ac:dyDescent="0.2">
      <c r="A475" s="184" t="str">
        <f>IF(B475&lt;&gt;"",ROWS($A$13:A475)-COUNTBLANK($A$13:A474),"")</f>
        <v/>
      </c>
      <c r="B475" s="183"/>
      <c r="C475" s="83"/>
      <c r="D475" s="83"/>
      <c r="E475" s="84"/>
      <c r="F475" s="85"/>
      <c r="G475" s="86"/>
      <c r="H475" s="86"/>
      <c r="I475" s="86"/>
      <c r="J475" s="86"/>
      <c r="K475" s="86"/>
      <c r="L475" s="87"/>
      <c r="M475" s="88"/>
      <c r="N475" s="88"/>
      <c r="O475" s="169" t="str">
        <f t="shared" si="21"/>
        <v/>
      </c>
      <c r="P475" s="170" t="str">
        <f>IF(AND(ISNUMBER(M475),M475&lt;&gt;""),IF(M475&gt;='Bitni podaci'!$B$2,IF(M475&lt;'Bitni podaci'!$C$2,1,2),0),"")</f>
        <v/>
      </c>
      <c r="Q475" s="89"/>
      <c r="R475" s="169" t="str">
        <f t="shared" si="22"/>
        <v/>
      </c>
      <c r="S475" s="149"/>
      <c r="T475" s="177" t="str">
        <f>IF(AND(S475&lt;&gt;"",ISNUMBER(S475)),IF(S475&lt;='Bitni podaci'!$B$1,1,0),"")</f>
        <v/>
      </c>
      <c r="U475" s="178" t="str">
        <f t="shared" si="23"/>
        <v/>
      </c>
    </row>
    <row r="476" spans="1:21" ht="21.95" customHeight="1" x14ac:dyDescent="0.2">
      <c r="A476" s="184" t="str">
        <f>IF(B476&lt;&gt;"",ROWS($A$13:A476)-COUNTBLANK($A$13:A475),"")</f>
        <v/>
      </c>
      <c r="B476" s="183"/>
      <c r="C476" s="83"/>
      <c r="D476" s="83"/>
      <c r="E476" s="84"/>
      <c r="F476" s="85"/>
      <c r="G476" s="86"/>
      <c r="H476" s="86"/>
      <c r="I476" s="86"/>
      <c r="J476" s="86"/>
      <c r="K476" s="86"/>
      <c r="L476" s="87"/>
      <c r="M476" s="88"/>
      <c r="N476" s="88"/>
      <c r="O476" s="169" t="str">
        <f t="shared" si="21"/>
        <v/>
      </c>
      <c r="P476" s="170" t="str">
        <f>IF(AND(ISNUMBER(M476),M476&lt;&gt;""),IF(M476&gt;='Bitni podaci'!$B$2,IF(M476&lt;'Bitni podaci'!$C$2,1,2),0),"")</f>
        <v/>
      </c>
      <c r="Q476" s="89"/>
      <c r="R476" s="169" t="str">
        <f t="shared" si="22"/>
        <v/>
      </c>
      <c r="S476" s="149"/>
      <c r="T476" s="177" t="str">
        <f>IF(AND(S476&lt;&gt;"",ISNUMBER(S476)),IF(S476&lt;='Bitni podaci'!$B$1,1,0),"")</f>
        <v/>
      </c>
      <c r="U476" s="178" t="str">
        <f t="shared" si="23"/>
        <v/>
      </c>
    </row>
    <row r="477" spans="1:21" ht="21.95" customHeight="1" x14ac:dyDescent="0.2">
      <c r="A477" s="184" t="str">
        <f>IF(B477&lt;&gt;"",ROWS($A$13:A477)-COUNTBLANK($A$13:A476),"")</f>
        <v/>
      </c>
      <c r="B477" s="183"/>
      <c r="C477" s="83"/>
      <c r="D477" s="83"/>
      <c r="E477" s="84"/>
      <c r="F477" s="85"/>
      <c r="G477" s="86"/>
      <c r="H477" s="86"/>
      <c r="I477" s="86"/>
      <c r="J477" s="86"/>
      <c r="K477" s="86"/>
      <c r="L477" s="87"/>
      <c r="M477" s="88"/>
      <c r="N477" s="88"/>
      <c r="O477" s="169" t="str">
        <f t="shared" si="21"/>
        <v/>
      </c>
      <c r="P477" s="170" t="str">
        <f>IF(AND(ISNUMBER(M477),M477&lt;&gt;""),IF(M477&gt;='Bitni podaci'!$B$2,IF(M477&lt;'Bitni podaci'!$C$2,1,2),0),"")</f>
        <v/>
      </c>
      <c r="Q477" s="89"/>
      <c r="R477" s="169" t="str">
        <f t="shared" si="22"/>
        <v/>
      </c>
      <c r="S477" s="149"/>
      <c r="T477" s="177" t="str">
        <f>IF(AND(S477&lt;&gt;"",ISNUMBER(S477)),IF(S477&lt;='Bitni podaci'!$B$1,1,0),"")</f>
        <v/>
      </c>
      <c r="U477" s="178" t="str">
        <f t="shared" si="23"/>
        <v/>
      </c>
    </row>
    <row r="478" spans="1:21" ht="21.95" customHeight="1" x14ac:dyDescent="0.2">
      <c r="A478" s="184" t="str">
        <f>IF(B478&lt;&gt;"",ROWS($A$13:A478)-COUNTBLANK($A$13:A477),"")</f>
        <v/>
      </c>
      <c r="B478" s="183"/>
      <c r="C478" s="83"/>
      <c r="D478" s="83"/>
      <c r="E478" s="84"/>
      <c r="F478" s="85"/>
      <c r="G478" s="86"/>
      <c r="H478" s="86"/>
      <c r="I478" s="86"/>
      <c r="J478" s="86"/>
      <c r="K478" s="86"/>
      <c r="L478" s="87"/>
      <c r="M478" s="88"/>
      <c r="N478" s="88"/>
      <c r="O478" s="169" t="str">
        <f t="shared" si="21"/>
        <v/>
      </c>
      <c r="P478" s="170" t="str">
        <f>IF(AND(ISNUMBER(M478),M478&lt;&gt;""),IF(M478&gt;='Bitni podaci'!$B$2,IF(M478&lt;'Bitni podaci'!$C$2,1,2),0),"")</f>
        <v/>
      </c>
      <c r="Q478" s="89"/>
      <c r="R478" s="169" t="str">
        <f t="shared" si="22"/>
        <v/>
      </c>
      <c r="S478" s="149"/>
      <c r="T478" s="177" t="str">
        <f>IF(AND(S478&lt;&gt;"",ISNUMBER(S478)),IF(S478&lt;='Bitni podaci'!$B$1,1,0),"")</f>
        <v/>
      </c>
      <c r="U478" s="178" t="str">
        <f t="shared" si="23"/>
        <v/>
      </c>
    </row>
    <row r="479" spans="1:21" ht="21.95" customHeight="1" x14ac:dyDescent="0.2">
      <c r="A479" s="184" t="str">
        <f>IF(B479&lt;&gt;"",ROWS($A$13:A479)-COUNTBLANK($A$13:A478),"")</f>
        <v/>
      </c>
      <c r="B479" s="183"/>
      <c r="C479" s="83"/>
      <c r="D479" s="83"/>
      <c r="E479" s="84"/>
      <c r="F479" s="85"/>
      <c r="G479" s="86"/>
      <c r="H479" s="86"/>
      <c r="I479" s="86"/>
      <c r="J479" s="86"/>
      <c r="K479" s="86"/>
      <c r="L479" s="87"/>
      <c r="M479" s="88"/>
      <c r="N479" s="88"/>
      <c r="O479" s="169" t="str">
        <f t="shared" si="21"/>
        <v/>
      </c>
      <c r="P479" s="170" t="str">
        <f>IF(AND(ISNUMBER(M479),M479&lt;&gt;""),IF(M479&gt;='Bitni podaci'!$B$2,IF(M479&lt;'Bitni podaci'!$C$2,1,2),0),"")</f>
        <v/>
      </c>
      <c r="Q479" s="89"/>
      <c r="R479" s="169" t="str">
        <f t="shared" si="22"/>
        <v/>
      </c>
      <c r="S479" s="149"/>
      <c r="T479" s="177" t="str">
        <f>IF(AND(S479&lt;&gt;"",ISNUMBER(S479)),IF(S479&lt;='Bitni podaci'!$B$1,1,0),"")</f>
        <v/>
      </c>
      <c r="U479" s="178" t="str">
        <f t="shared" si="23"/>
        <v/>
      </c>
    </row>
    <row r="480" spans="1:21" ht="21.95" customHeight="1" x14ac:dyDescent="0.2">
      <c r="A480" s="184" t="str">
        <f>IF(B480&lt;&gt;"",ROWS($A$13:A480)-COUNTBLANK($A$13:A479),"")</f>
        <v/>
      </c>
      <c r="B480" s="183"/>
      <c r="C480" s="83"/>
      <c r="D480" s="83"/>
      <c r="E480" s="84"/>
      <c r="F480" s="85"/>
      <c r="G480" s="86"/>
      <c r="H480" s="86"/>
      <c r="I480" s="86"/>
      <c r="J480" s="86"/>
      <c r="K480" s="86"/>
      <c r="L480" s="87"/>
      <c r="M480" s="88"/>
      <c r="N480" s="88"/>
      <c r="O480" s="169" t="str">
        <f t="shared" si="21"/>
        <v/>
      </c>
      <c r="P480" s="170" t="str">
        <f>IF(AND(ISNUMBER(M480),M480&lt;&gt;""),IF(M480&gt;='Bitni podaci'!$B$2,IF(M480&lt;'Bitni podaci'!$C$2,1,2),0),"")</f>
        <v/>
      </c>
      <c r="Q480" s="89"/>
      <c r="R480" s="169" t="str">
        <f t="shared" si="22"/>
        <v/>
      </c>
      <c r="S480" s="149"/>
      <c r="T480" s="177" t="str">
        <f>IF(AND(S480&lt;&gt;"",ISNUMBER(S480)),IF(S480&lt;='Bitni podaci'!$B$1,1,0),"")</f>
        <v/>
      </c>
      <c r="U480" s="178" t="str">
        <f t="shared" si="23"/>
        <v/>
      </c>
    </row>
    <row r="481" spans="1:21" ht="21.95" customHeight="1" x14ac:dyDescent="0.2">
      <c r="A481" s="184" t="str">
        <f>IF(B481&lt;&gt;"",ROWS($A$13:A481)-COUNTBLANK($A$13:A480),"")</f>
        <v/>
      </c>
      <c r="B481" s="183"/>
      <c r="C481" s="83"/>
      <c r="D481" s="83"/>
      <c r="E481" s="84"/>
      <c r="F481" s="85"/>
      <c r="G481" s="86"/>
      <c r="H481" s="86"/>
      <c r="I481" s="86"/>
      <c r="J481" s="86"/>
      <c r="K481" s="86"/>
      <c r="L481" s="87"/>
      <c r="M481" s="88"/>
      <c r="N481" s="88"/>
      <c r="O481" s="169" t="str">
        <f t="shared" si="21"/>
        <v/>
      </c>
      <c r="P481" s="170" t="str">
        <f>IF(AND(ISNUMBER(M481),M481&lt;&gt;""),IF(M481&gt;='Bitni podaci'!$B$2,IF(M481&lt;'Bitni podaci'!$C$2,1,2),0),"")</f>
        <v/>
      </c>
      <c r="Q481" s="89"/>
      <c r="R481" s="169" t="str">
        <f t="shared" si="22"/>
        <v/>
      </c>
      <c r="S481" s="149"/>
      <c r="T481" s="177" t="str">
        <f>IF(AND(S481&lt;&gt;"",ISNUMBER(S481)),IF(S481&lt;='Bitni podaci'!$B$1,1,0),"")</f>
        <v/>
      </c>
      <c r="U481" s="178" t="str">
        <f t="shared" si="23"/>
        <v/>
      </c>
    </row>
    <row r="482" spans="1:21" ht="21.95" customHeight="1" x14ac:dyDescent="0.2">
      <c r="A482" s="184" t="str">
        <f>IF(B482&lt;&gt;"",ROWS($A$13:A482)-COUNTBLANK($A$13:A481),"")</f>
        <v/>
      </c>
      <c r="B482" s="183"/>
      <c r="C482" s="83"/>
      <c r="D482" s="83"/>
      <c r="E482" s="84"/>
      <c r="F482" s="85"/>
      <c r="G482" s="86"/>
      <c r="H482" s="86"/>
      <c r="I482" s="86"/>
      <c r="J482" s="86"/>
      <c r="K482" s="86"/>
      <c r="L482" s="87"/>
      <c r="M482" s="88"/>
      <c r="N482" s="88"/>
      <c r="O482" s="169" t="str">
        <f t="shared" si="21"/>
        <v/>
      </c>
      <c r="P482" s="170" t="str">
        <f>IF(AND(ISNUMBER(M482),M482&lt;&gt;""),IF(M482&gt;='Bitni podaci'!$B$2,IF(M482&lt;'Bitni podaci'!$C$2,1,2),0),"")</f>
        <v/>
      </c>
      <c r="Q482" s="89"/>
      <c r="R482" s="169" t="str">
        <f t="shared" si="22"/>
        <v/>
      </c>
      <c r="S482" s="149"/>
      <c r="T482" s="177" t="str">
        <f>IF(AND(S482&lt;&gt;"",ISNUMBER(S482)),IF(S482&lt;='Bitni podaci'!$B$1,1,0),"")</f>
        <v/>
      </c>
      <c r="U482" s="178" t="str">
        <f t="shared" si="23"/>
        <v/>
      </c>
    </row>
    <row r="483" spans="1:21" ht="21.95" customHeight="1" x14ac:dyDescent="0.2">
      <c r="A483" s="184" t="str">
        <f>IF(B483&lt;&gt;"",ROWS($A$13:A483)-COUNTBLANK($A$13:A482),"")</f>
        <v/>
      </c>
      <c r="B483" s="183"/>
      <c r="C483" s="83"/>
      <c r="D483" s="83"/>
      <c r="E483" s="84"/>
      <c r="F483" s="85"/>
      <c r="G483" s="86"/>
      <c r="H483" s="86"/>
      <c r="I483" s="86"/>
      <c r="J483" s="86"/>
      <c r="K483" s="86"/>
      <c r="L483" s="87"/>
      <c r="M483" s="88"/>
      <c r="N483" s="88"/>
      <c r="O483" s="169" t="str">
        <f t="shared" si="21"/>
        <v/>
      </c>
      <c r="P483" s="170" t="str">
        <f>IF(AND(ISNUMBER(M483),M483&lt;&gt;""),IF(M483&gt;='Bitni podaci'!$B$2,IF(M483&lt;'Bitni podaci'!$C$2,1,2),0),"")</f>
        <v/>
      </c>
      <c r="Q483" s="89"/>
      <c r="R483" s="169" t="str">
        <f t="shared" si="22"/>
        <v/>
      </c>
      <c r="S483" s="149"/>
      <c r="T483" s="177" t="str">
        <f>IF(AND(S483&lt;&gt;"",ISNUMBER(S483)),IF(S483&lt;='Bitni podaci'!$B$1,1,0),"")</f>
        <v/>
      </c>
      <c r="U483" s="178" t="str">
        <f t="shared" si="23"/>
        <v/>
      </c>
    </row>
    <row r="484" spans="1:21" ht="21.95" customHeight="1" x14ac:dyDescent="0.2">
      <c r="A484" s="184" t="str">
        <f>IF(B484&lt;&gt;"",ROWS($A$13:A484)-COUNTBLANK($A$13:A483),"")</f>
        <v/>
      </c>
      <c r="B484" s="183"/>
      <c r="C484" s="83"/>
      <c r="D484" s="83"/>
      <c r="E484" s="84"/>
      <c r="F484" s="85"/>
      <c r="G484" s="86"/>
      <c r="H484" s="86"/>
      <c r="I484" s="86"/>
      <c r="J484" s="86"/>
      <c r="K484" s="86"/>
      <c r="L484" s="87"/>
      <c r="M484" s="88"/>
      <c r="N484" s="88"/>
      <c r="O484" s="169" t="str">
        <f t="shared" si="21"/>
        <v/>
      </c>
      <c r="P484" s="170" t="str">
        <f>IF(AND(ISNUMBER(M484),M484&lt;&gt;""),IF(M484&gt;='Bitni podaci'!$B$2,IF(M484&lt;'Bitni podaci'!$C$2,1,2),0),"")</f>
        <v/>
      </c>
      <c r="Q484" s="89"/>
      <c r="R484" s="169" t="str">
        <f t="shared" si="22"/>
        <v/>
      </c>
      <c r="S484" s="149"/>
      <c r="T484" s="177" t="str">
        <f>IF(AND(S484&lt;&gt;"",ISNUMBER(S484)),IF(S484&lt;='Bitni podaci'!$B$1,1,0),"")</f>
        <v/>
      </c>
      <c r="U484" s="178" t="str">
        <f t="shared" si="23"/>
        <v/>
      </c>
    </row>
    <row r="485" spans="1:21" ht="21.95" customHeight="1" x14ac:dyDescent="0.2">
      <c r="A485" s="184" t="str">
        <f>IF(B485&lt;&gt;"",ROWS($A$13:A485)-COUNTBLANK($A$13:A484),"")</f>
        <v/>
      </c>
      <c r="B485" s="183"/>
      <c r="C485" s="83"/>
      <c r="D485" s="83"/>
      <c r="E485" s="84"/>
      <c r="F485" s="85"/>
      <c r="G485" s="86"/>
      <c r="H485" s="86"/>
      <c r="I485" s="86"/>
      <c r="J485" s="86"/>
      <c r="K485" s="86"/>
      <c r="L485" s="87"/>
      <c r="M485" s="88"/>
      <c r="N485" s="88"/>
      <c r="O485" s="169" t="str">
        <f t="shared" si="21"/>
        <v/>
      </c>
      <c r="P485" s="170" t="str">
        <f>IF(AND(ISNUMBER(M485),M485&lt;&gt;""),IF(M485&gt;='Bitni podaci'!$B$2,IF(M485&lt;'Bitni podaci'!$C$2,1,2),0),"")</f>
        <v/>
      </c>
      <c r="Q485" s="89"/>
      <c r="R485" s="169" t="str">
        <f t="shared" si="22"/>
        <v/>
      </c>
      <c r="S485" s="149"/>
      <c r="T485" s="177" t="str">
        <f>IF(AND(S485&lt;&gt;"",ISNUMBER(S485)),IF(S485&lt;='Bitni podaci'!$B$1,1,0),"")</f>
        <v/>
      </c>
      <c r="U485" s="178" t="str">
        <f t="shared" si="23"/>
        <v/>
      </c>
    </row>
    <row r="486" spans="1:21" ht="21.95" customHeight="1" x14ac:dyDescent="0.2">
      <c r="A486" s="184" t="str">
        <f>IF(B486&lt;&gt;"",ROWS($A$13:A486)-COUNTBLANK($A$13:A485),"")</f>
        <v/>
      </c>
      <c r="B486" s="183"/>
      <c r="C486" s="83"/>
      <c r="D486" s="83"/>
      <c r="E486" s="84"/>
      <c r="F486" s="85"/>
      <c r="G486" s="86"/>
      <c r="H486" s="86"/>
      <c r="I486" s="86"/>
      <c r="J486" s="86"/>
      <c r="K486" s="86"/>
      <c r="L486" s="87"/>
      <c r="M486" s="88"/>
      <c r="N486" s="88"/>
      <c r="O486" s="169" t="str">
        <f t="shared" si="21"/>
        <v/>
      </c>
      <c r="P486" s="170" t="str">
        <f>IF(AND(ISNUMBER(M486),M486&lt;&gt;""),IF(M486&gt;='Bitni podaci'!$B$2,IF(M486&lt;'Bitni podaci'!$C$2,1,2),0),"")</f>
        <v/>
      </c>
      <c r="Q486" s="89"/>
      <c r="R486" s="169" t="str">
        <f t="shared" si="22"/>
        <v/>
      </c>
      <c r="S486" s="149"/>
      <c r="T486" s="177" t="str">
        <f>IF(AND(S486&lt;&gt;"",ISNUMBER(S486)),IF(S486&lt;='Bitni podaci'!$B$1,1,0),"")</f>
        <v/>
      </c>
      <c r="U486" s="178" t="str">
        <f t="shared" si="23"/>
        <v/>
      </c>
    </row>
    <row r="487" spans="1:21" ht="21.95" customHeight="1" x14ac:dyDescent="0.2">
      <c r="A487" s="184" t="str">
        <f>IF(B487&lt;&gt;"",ROWS($A$13:A487)-COUNTBLANK($A$13:A486),"")</f>
        <v/>
      </c>
      <c r="B487" s="183"/>
      <c r="C487" s="83"/>
      <c r="D487" s="83"/>
      <c r="E487" s="84"/>
      <c r="F487" s="85"/>
      <c r="G487" s="86"/>
      <c r="H487" s="86"/>
      <c r="I487" s="86"/>
      <c r="J487" s="86"/>
      <c r="K487" s="86"/>
      <c r="L487" s="87"/>
      <c r="M487" s="88"/>
      <c r="N487" s="88"/>
      <c r="O487" s="169" t="str">
        <f t="shared" si="21"/>
        <v/>
      </c>
      <c r="P487" s="170" t="str">
        <f>IF(AND(ISNUMBER(M487),M487&lt;&gt;""),IF(M487&gt;='Bitni podaci'!$B$2,IF(M487&lt;'Bitni podaci'!$C$2,1,2),0),"")</f>
        <v/>
      </c>
      <c r="Q487" s="89"/>
      <c r="R487" s="169" t="str">
        <f t="shared" si="22"/>
        <v/>
      </c>
      <c r="S487" s="149"/>
      <c r="T487" s="177" t="str">
        <f>IF(AND(S487&lt;&gt;"",ISNUMBER(S487)),IF(S487&lt;='Bitni podaci'!$B$1,1,0),"")</f>
        <v/>
      </c>
      <c r="U487" s="178" t="str">
        <f t="shared" si="23"/>
        <v/>
      </c>
    </row>
    <row r="488" spans="1:21" ht="21.95" customHeight="1" x14ac:dyDescent="0.2">
      <c r="A488" s="184" t="str">
        <f>IF(B488&lt;&gt;"",ROWS($A$13:A488)-COUNTBLANK($A$13:A487),"")</f>
        <v/>
      </c>
      <c r="B488" s="183"/>
      <c r="C488" s="83"/>
      <c r="D488" s="83"/>
      <c r="E488" s="84"/>
      <c r="F488" s="85"/>
      <c r="G488" s="86"/>
      <c r="H488" s="86"/>
      <c r="I488" s="86"/>
      <c r="J488" s="86"/>
      <c r="K488" s="86"/>
      <c r="L488" s="87"/>
      <c r="M488" s="88"/>
      <c r="N488" s="88"/>
      <c r="O488" s="169" t="str">
        <f t="shared" si="21"/>
        <v/>
      </c>
      <c r="P488" s="170" t="str">
        <f>IF(AND(ISNUMBER(M488),M488&lt;&gt;""),IF(M488&gt;='Bitni podaci'!$B$2,IF(M488&lt;'Bitni podaci'!$C$2,1,2),0),"")</f>
        <v/>
      </c>
      <c r="Q488" s="89"/>
      <c r="R488" s="169" t="str">
        <f t="shared" si="22"/>
        <v/>
      </c>
      <c r="S488" s="149"/>
      <c r="T488" s="177" t="str">
        <f>IF(AND(S488&lt;&gt;"",ISNUMBER(S488)),IF(S488&lt;='Bitni podaci'!$B$1,1,0),"")</f>
        <v/>
      </c>
      <c r="U488" s="178" t="str">
        <f t="shared" si="23"/>
        <v/>
      </c>
    </row>
    <row r="489" spans="1:21" ht="21.95" customHeight="1" x14ac:dyDescent="0.2">
      <c r="A489" s="184" t="str">
        <f>IF(B489&lt;&gt;"",ROWS($A$13:A489)-COUNTBLANK($A$13:A488),"")</f>
        <v/>
      </c>
      <c r="B489" s="183"/>
      <c r="C489" s="83"/>
      <c r="D489" s="83"/>
      <c r="E489" s="84"/>
      <c r="F489" s="85"/>
      <c r="G489" s="86"/>
      <c r="H489" s="86"/>
      <c r="I489" s="86"/>
      <c r="J489" s="86"/>
      <c r="K489" s="86"/>
      <c r="L489" s="87"/>
      <c r="M489" s="88"/>
      <c r="N489" s="88"/>
      <c r="O489" s="169" t="str">
        <f t="shared" si="21"/>
        <v/>
      </c>
      <c r="P489" s="170" t="str">
        <f>IF(AND(ISNUMBER(M489),M489&lt;&gt;""),IF(M489&gt;='Bitni podaci'!$B$2,IF(M489&lt;'Bitni podaci'!$C$2,1,2),0),"")</f>
        <v/>
      </c>
      <c r="Q489" s="89"/>
      <c r="R489" s="169" t="str">
        <f t="shared" si="22"/>
        <v/>
      </c>
      <c r="S489" s="149"/>
      <c r="T489" s="177" t="str">
        <f>IF(AND(S489&lt;&gt;"",ISNUMBER(S489)),IF(S489&lt;='Bitni podaci'!$B$1,1,0),"")</f>
        <v/>
      </c>
      <c r="U489" s="178" t="str">
        <f t="shared" si="23"/>
        <v/>
      </c>
    </row>
    <row r="490" spans="1:21" ht="21.95" customHeight="1" x14ac:dyDescent="0.2">
      <c r="A490" s="184" t="str">
        <f>IF(B490&lt;&gt;"",ROWS($A$13:A490)-COUNTBLANK($A$13:A489),"")</f>
        <v/>
      </c>
      <c r="B490" s="183"/>
      <c r="C490" s="83"/>
      <c r="D490" s="83"/>
      <c r="E490" s="84"/>
      <c r="F490" s="85"/>
      <c r="G490" s="86"/>
      <c r="H490" s="86"/>
      <c r="I490" s="86"/>
      <c r="J490" s="86"/>
      <c r="K490" s="86"/>
      <c r="L490" s="87"/>
      <c r="M490" s="88"/>
      <c r="N490" s="88"/>
      <c r="O490" s="169" t="str">
        <f t="shared" si="21"/>
        <v/>
      </c>
      <c r="P490" s="170" t="str">
        <f>IF(AND(ISNUMBER(M490),M490&lt;&gt;""),IF(M490&gt;='Bitni podaci'!$B$2,IF(M490&lt;'Bitni podaci'!$C$2,1,2),0),"")</f>
        <v/>
      </c>
      <c r="Q490" s="89"/>
      <c r="R490" s="169" t="str">
        <f t="shared" si="22"/>
        <v/>
      </c>
      <c r="S490" s="149"/>
      <c r="T490" s="177" t="str">
        <f>IF(AND(S490&lt;&gt;"",ISNUMBER(S490)),IF(S490&lt;='Bitni podaci'!$B$1,1,0),"")</f>
        <v/>
      </c>
      <c r="U490" s="178" t="str">
        <f t="shared" si="23"/>
        <v/>
      </c>
    </row>
    <row r="491" spans="1:21" ht="21.95" customHeight="1" x14ac:dyDescent="0.2">
      <c r="A491" s="184" t="str">
        <f>IF(B491&lt;&gt;"",ROWS($A$13:A491)-COUNTBLANK($A$13:A490),"")</f>
        <v/>
      </c>
      <c r="B491" s="183"/>
      <c r="C491" s="83"/>
      <c r="D491" s="83"/>
      <c r="E491" s="84"/>
      <c r="F491" s="85"/>
      <c r="G491" s="86"/>
      <c r="H491" s="86"/>
      <c r="I491" s="86"/>
      <c r="J491" s="86"/>
      <c r="K491" s="86"/>
      <c r="L491" s="87"/>
      <c r="M491" s="88"/>
      <c r="N491" s="88"/>
      <c r="O491" s="169" t="str">
        <f t="shared" si="21"/>
        <v/>
      </c>
      <c r="P491" s="170" t="str">
        <f>IF(AND(ISNUMBER(M491),M491&lt;&gt;""),IF(M491&gt;='Bitni podaci'!$B$2,IF(M491&lt;'Bitni podaci'!$C$2,1,2),0),"")</f>
        <v/>
      </c>
      <c r="Q491" s="89"/>
      <c r="R491" s="169" t="str">
        <f t="shared" si="22"/>
        <v/>
      </c>
      <c r="S491" s="149"/>
      <c r="T491" s="177" t="str">
        <f>IF(AND(S491&lt;&gt;"",ISNUMBER(S491)),IF(S491&lt;='Bitni podaci'!$B$1,1,0),"")</f>
        <v/>
      </c>
      <c r="U491" s="178" t="str">
        <f t="shared" si="23"/>
        <v/>
      </c>
    </row>
    <row r="492" spans="1:21" ht="21.95" customHeight="1" x14ac:dyDescent="0.2">
      <c r="A492" s="184" t="str">
        <f>IF(B492&lt;&gt;"",ROWS($A$13:A492)-COUNTBLANK($A$13:A491),"")</f>
        <v/>
      </c>
      <c r="B492" s="183"/>
      <c r="C492" s="83"/>
      <c r="D492" s="83"/>
      <c r="E492" s="84"/>
      <c r="F492" s="85"/>
      <c r="G492" s="86"/>
      <c r="H492" s="86"/>
      <c r="I492" s="86"/>
      <c r="J492" s="86"/>
      <c r="K492" s="86"/>
      <c r="L492" s="87"/>
      <c r="M492" s="88"/>
      <c r="N492" s="88"/>
      <c r="O492" s="169" t="str">
        <f t="shared" si="21"/>
        <v/>
      </c>
      <c r="P492" s="170" t="str">
        <f>IF(AND(ISNUMBER(M492),M492&lt;&gt;""),IF(M492&gt;='Bitni podaci'!$B$2,IF(M492&lt;'Bitni podaci'!$C$2,1,2),0),"")</f>
        <v/>
      </c>
      <c r="Q492" s="89"/>
      <c r="R492" s="169" t="str">
        <f t="shared" si="22"/>
        <v/>
      </c>
      <c r="S492" s="149"/>
      <c r="T492" s="177" t="str">
        <f>IF(AND(S492&lt;&gt;"",ISNUMBER(S492)),IF(S492&lt;='Bitni podaci'!$B$1,1,0),"")</f>
        <v/>
      </c>
      <c r="U492" s="178" t="str">
        <f t="shared" si="23"/>
        <v/>
      </c>
    </row>
    <row r="493" spans="1:21" ht="21.95" customHeight="1" x14ac:dyDescent="0.2">
      <c r="A493" s="184" t="str">
        <f>IF(B493&lt;&gt;"",ROWS($A$13:A493)-COUNTBLANK($A$13:A492),"")</f>
        <v/>
      </c>
      <c r="B493" s="183"/>
      <c r="C493" s="83"/>
      <c r="D493" s="83"/>
      <c r="E493" s="84"/>
      <c r="F493" s="85"/>
      <c r="G493" s="86"/>
      <c r="H493" s="86"/>
      <c r="I493" s="86"/>
      <c r="J493" s="86"/>
      <c r="K493" s="86"/>
      <c r="L493" s="87"/>
      <c r="M493" s="88"/>
      <c r="N493" s="88"/>
      <c r="O493" s="169" t="str">
        <f t="shared" si="21"/>
        <v/>
      </c>
      <c r="P493" s="170" t="str">
        <f>IF(AND(ISNUMBER(M493),M493&lt;&gt;""),IF(M493&gt;='Bitni podaci'!$B$2,IF(M493&lt;'Bitni podaci'!$C$2,1,2),0),"")</f>
        <v/>
      </c>
      <c r="Q493" s="89"/>
      <c r="R493" s="169" t="str">
        <f t="shared" si="22"/>
        <v/>
      </c>
      <c r="S493" s="149"/>
      <c r="T493" s="177" t="str">
        <f>IF(AND(S493&lt;&gt;"",ISNUMBER(S493)),IF(S493&lt;='Bitni podaci'!$B$1,1,0),"")</f>
        <v/>
      </c>
      <c r="U493" s="178" t="str">
        <f t="shared" si="23"/>
        <v/>
      </c>
    </row>
    <row r="494" spans="1:21" ht="21.95" customHeight="1" x14ac:dyDescent="0.2">
      <c r="A494" s="184" t="str">
        <f>IF(B494&lt;&gt;"",ROWS($A$13:A494)-COUNTBLANK($A$13:A493),"")</f>
        <v/>
      </c>
      <c r="B494" s="183"/>
      <c r="C494" s="83"/>
      <c r="D494" s="83"/>
      <c r="E494" s="84"/>
      <c r="F494" s="85"/>
      <c r="G494" s="86"/>
      <c r="H494" s="86"/>
      <c r="I494" s="86"/>
      <c r="J494" s="86"/>
      <c r="K494" s="86"/>
      <c r="L494" s="87"/>
      <c r="M494" s="88"/>
      <c r="N494" s="88"/>
      <c r="O494" s="169" t="str">
        <f t="shared" si="21"/>
        <v/>
      </c>
      <c r="P494" s="170" t="str">
        <f>IF(AND(ISNUMBER(M494),M494&lt;&gt;""),IF(M494&gt;='Bitni podaci'!$B$2,IF(M494&lt;'Bitni podaci'!$C$2,1,2),0),"")</f>
        <v/>
      </c>
      <c r="Q494" s="89"/>
      <c r="R494" s="169" t="str">
        <f t="shared" si="22"/>
        <v/>
      </c>
      <c r="S494" s="149"/>
      <c r="T494" s="177" t="str">
        <f>IF(AND(S494&lt;&gt;"",ISNUMBER(S494)),IF(S494&lt;='Bitni podaci'!$B$1,1,0),"")</f>
        <v/>
      </c>
      <c r="U494" s="178" t="str">
        <f t="shared" si="23"/>
        <v/>
      </c>
    </row>
    <row r="495" spans="1:21" ht="21.95" customHeight="1" x14ac:dyDescent="0.2">
      <c r="A495" s="184" t="str">
        <f>IF(B495&lt;&gt;"",ROWS($A$13:A495)-COUNTBLANK($A$13:A494),"")</f>
        <v/>
      </c>
      <c r="B495" s="183"/>
      <c r="C495" s="83"/>
      <c r="D495" s="83"/>
      <c r="E495" s="84"/>
      <c r="F495" s="85"/>
      <c r="G495" s="86"/>
      <c r="H495" s="86"/>
      <c r="I495" s="86"/>
      <c r="J495" s="86"/>
      <c r="K495" s="86"/>
      <c r="L495" s="87"/>
      <c r="M495" s="88"/>
      <c r="N495" s="88"/>
      <c r="O495" s="169" t="str">
        <f t="shared" si="21"/>
        <v/>
      </c>
      <c r="P495" s="170" t="str">
        <f>IF(AND(ISNUMBER(M495),M495&lt;&gt;""),IF(M495&gt;='Bitni podaci'!$B$2,IF(M495&lt;'Bitni podaci'!$C$2,1,2),0),"")</f>
        <v/>
      </c>
      <c r="Q495" s="89"/>
      <c r="R495" s="169" t="str">
        <f t="shared" si="22"/>
        <v/>
      </c>
      <c r="S495" s="149"/>
      <c r="T495" s="177" t="str">
        <f>IF(AND(S495&lt;&gt;"",ISNUMBER(S495)),IF(S495&lt;='Bitni podaci'!$B$1,1,0),"")</f>
        <v/>
      </c>
      <c r="U495" s="178" t="str">
        <f t="shared" si="23"/>
        <v/>
      </c>
    </row>
    <row r="496" spans="1:21" ht="21.95" customHeight="1" x14ac:dyDescent="0.2">
      <c r="A496" s="184" t="str">
        <f>IF(B496&lt;&gt;"",ROWS($A$13:A496)-COUNTBLANK($A$13:A495),"")</f>
        <v/>
      </c>
      <c r="B496" s="183"/>
      <c r="C496" s="83"/>
      <c r="D496" s="83"/>
      <c r="E496" s="84"/>
      <c r="F496" s="85"/>
      <c r="G496" s="86"/>
      <c r="H496" s="86"/>
      <c r="I496" s="86"/>
      <c r="J496" s="86"/>
      <c r="K496" s="86"/>
      <c r="L496" s="87"/>
      <c r="M496" s="88"/>
      <c r="N496" s="88"/>
      <c r="O496" s="169" t="str">
        <f t="shared" si="21"/>
        <v/>
      </c>
      <c r="P496" s="170" t="str">
        <f>IF(AND(ISNUMBER(M496),M496&lt;&gt;""),IF(M496&gt;='Bitni podaci'!$B$2,IF(M496&lt;'Bitni podaci'!$C$2,1,2),0),"")</f>
        <v/>
      </c>
      <c r="Q496" s="89"/>
      <c r="R496" s="169" t="str">
        <f t="shared" si="22"/>
        <v/>
      </c>
      <c r="S496" s="149"/>
      <c r="T496" s="177" t="str">
        <f>IF(AND(S496&lt;&gt;"",ISNUMBER(S496)),IF(S496&lt;='Bitni podaci'!$B$1,1,0),"")</f>
        <v/>
      </c>
      <c r="U496" s="178" t="str">
        <f t="shared" si="23"/>
        <v/>
      </c>
    </row>
    <row r="497" spans="1:21" ht="21.95" customHeight="1" x14ac:dyDescent="0.2">
      <c r="A497" s="184" t="str">
        <f>IF(B497&lt;&gt;"",ROWS($A$13:A497)-COUNTBLANK($A$13:A496),"")</f>
        <v/>
      </c>
      <c r="B497" s="183"/>
      <c r="C497" s="83"/>
      <c r="D497" s="83"/>
      <c r="E497" s="84"/>
      <c r="F497" s="85"/>
      <c r="G497" s="86"/>
      <c r="H497" s="86"/>
      <c r="I497" s="86"/>
      <c r="J497" s="86"/>
      <c r="K497" s="86"/>
      <c r="L497" s="87"/>
      <c r="M497" s="88"/>
      <c r="N497" s="88"/>
      <c r="O497" s="169" t="str">
        <f t="shared" si="21"/>
        <v/>
      </c>
      <c r="P497" s="170" t="str">
        <f>IF(AND(ISNUMBER(M497),M497&lt;&gt;""),IF(M497&gt;='Bitni podaci'!$B$2,IF(M497&lt;'Bitni podaci'!$C$2,1,2),0),"")</f>
        <v/>
      </c>
      <c r="Q497" s="89"/>
      <c r="R497" s="169" t="str">
        <f t="shared" si="22"/>
        <v/>
      </c>
      <c r="S497" s="149"/>
      <c r="T497" s="177" t="str">
        <f>IF(AND(S497&lt;&gt;"",ISNUMBER(S497)),IF(S497&lt;='Bitni podaci'!$B$1,1,0),"")</f>
        <v/>
      </c>
      <c r="U497" s="178" t="str">
        <f t="shared" si="23"/>
        <v/>
      </c>
    </row>
    <row r="498" spans="1:21" ht="21.95" customHeight="1" x14ac:dyDescent="0.2">
      <c r="A498" s="184" t="str">
        <f>IF(B498&lt;&gt;"",ROWS($A$13:A498)-COUNTBLANK($A$13:A497),"")</f>
        <v/>
      </c>
      <c r="B498" s="183"/>
      <c r="C498" s="83"/>
      <c r="D498" s="83"/>
      <c r="E498" s="84"/>
      <c r="F498" s="85"/>
      <c r="G498" s="86"/>
      <c r="H498" s="86"/>
      <c r="I498" s="86"/>
      <c r="J498" s="86"/>
      <c r="K498" s="86"/>
      <c r="L498" s="87"/>
      <c r="M498" s="88"/>
      <c r="N498" s="88"/>
      <c r="O498" s="169" t="str">
        <f t="shared" si="21"/>
        <v/>
      </c>
      <c r="P498" s="170" t="str">
        <f>IF(AND(ISNUMBER(M498),M498&lt;&gt;""),IF(M498&gt;='Bitni podaci'!$B$2,IF(M498&lt;'Bitni podaci'!$C$2,1,2),0),"")</f>
        <v/>
      </c>
      <c r="Q498" s="89"/>
      <c r="R498" s="169" t="str">
        <f t="shared" si="22"/>
        <v/>
      </c>
      <c r="S498" s="149"/>
      <c r="T498" s="177" t="str">
        <f>IF(AND(S498&lt;&gt;"",ISNUMBER(S498)),IF(S498&lt;='Bitni podaci'!$B$1,1,0),"")</f>
        <v/>
      </c>
      <c r="U498" s="178" t="str">
        <f t="shared" si="23"/>
        <v/>
      </c>
    </row>
    <row r="499" spans="1:21" ht="21.95" customHeight="1" x14ac:dyDescent="0.2">
      <c r="A499" s="184" t="str">
        <f>IF(B499&lt;&gt;"",ROWS($A$13:A499)-COUNTBLANK($A$13:A498),"")</f>
        <v/>
      </c>
      <c r="B499" s="183"/>
      <c r="C499" s="83"/>
      <c r="D499" s="83"/>
      <c r="E499" s="84"/>
      <c r="F499" s="85"/>
      <c r="G499" s="86"/>
      <c r="H499" s="86"/>
      <c r="I499" s="86"/>
      <c r="J499" s="86"/>
      <c r="K499" s="86"/>
      <c r="L499" s="87"/>
      <c r="M499" s="88"/>
      <c r="N499" s="88"/>
      <c r="O499" s="169" t="str">
        <f t="shared" si="21"/>
        <v/>
      </c>
      <c r="P499" s="170" t="str">
        <f>IF(AND(ISNUMBER(M499),M499&lt;&gt;""),IF(M499&gt;='Bitni podaci'!$B$2,IF(M499&lt;'Bitni podaci'!$C$2,1,2),0),"")</f>
        <v/>
      </c>
      <c r="Q499" s="89"/>
      <c r="R499" s="169" t="str">
        <f t="shared" si="22"/>
        <v/>
      </c>
      <c r="S499" s="149"/>
      <c r="T499" s="177" t="str">
        <f>IF(AND(S499&lt;&gt;"",ISNUMBER(S499)),IF(S499&lt;='Bitni podaci'!$B$1,1,0),"")</f>
        <v/>
      </c>
      <c r="U499" s="178" t="str">
        <f t="shared" si="23"/>
        <v/>
      </c>
    </row>
    <row r="500" spans="1:21" ht="21.95" customHeight="1" x14ac:dyDescent="0.2">
      <c r="A500" s="184" t="str">
        <f>IF(B500&lt;&gt;"",ROWS($A$13:A500)-COUNTBLANK($A$13:A499),"")</f>
        <v/>
      </c>
      <c r="B500" s="183"/>
      <c r="C500" s="83"/>
      <c r="D500" s="83"/>
      <c r="E500" s="84"/>
      <c r="F500" s="85"/>
      <c r="G500" s="86"/>
      <c r="H500" s="86"/>
      <c r="I500" s="86"/>
      <c r="J500" s="86"/>
      <c r="K500" s="86"/>
      <c r="L500" s="87"/>
      <c r="M500" s="88"/>
      <c r="N500" s="88"/>
      <c r="O500" s="169" t="str">
        <f t="shared" si="21"/>
        <v/>
      </c>
      <c r="P500" s="170" t="str">
        <f>IF(AND(ISNUMBER(M500),M500&lt;&gt;""),IF(M500&gt;='Bitni podaci'!$B$2,IF(M500&lt;'Bitni podaci'!$C$2,1,2),0),"")</f>
        <v/>
      </c>
      <c r="Q500" s="89"/>
      <c r="R500" s="169" t="str">
        <f t="shared" si="22"/>
        <v/>
      </c>
      <c r="S500" s="149"/>
      <c r="T500" s="177" t="str">
        <f>IF(AND(S500&lt;&gt;"",ISNUMBER(S500)),IF(S500&lt;='Bitni podaci'!$B$1,1,0),"")</f>
        <v/>
      </c>
      <c r="U500" s="178" t="str">
        <f t="shared" si="23"/>
        <v/>
      </c>
    </row>
    <row r="501" spans="1:21" ht="21.95" customHeight="1" x14ac:dyDescent="0.2">
      <c r="A501" s="184" t="str">
        <f>IF(B501&lt;&gt;"",ROWS($A$13:A501)-COUNTBLANK($A$13:A500),"")</f>
        <v/>
      </c>
      <c r="B501" s="183"/>
      <c r="C501" s="83"/>
      <c r="D501" s="83"/>
      <c r="E501" s="84"/>
      <c r="F501" s="85"/>
      <c r="G501" s="86"/>
      <c r="H501" s="86"/>
      <c r="I501" s="86"/>
      <c r="J501" s="86"/>
      <c r="K501" s="86"/>
      <c r="L501" s="87"/>
      <c r="M501" s="88"/>
      <c r="N501" s="88"/>
      <c r="O501" s="169" t="str">
        <f t="shared" si="21"/>
        <v/>
      </c>
      <c r="P501" s="170" t="str">
        <f>IF(AND(ISNUMBER(M501),M501&lt;&gt;""),IF(M501&gt;='Bitni podaci'!$B$2,IF(M501&lt;'Bitni podaci'!$C$2,1,2),0),"")</f>
        <v/>
      </c>
      <c r="Q501" s="89"/>
      <c r="R501" s="169" t="str">
        <f t="shared" si="22"/>
        <v/>
      </c>
      <c r="S501" s="149"/>
      <c r="T501" s="177" t="str">
        <f>IF(AND(S501&lt;&gt;"",ISNUMBER(S501)),IF(S501&lt;='Bitni podaci'!$B$1,1,0),"")</f>
        <v/>
      </c>
      <c r="U501" s="178" t="str">
        <f t="shared" si="23"/>
        <v/>
      </c>
    </row>
    <row r="502" spans="1:21" ht="21.95" customHeight="1" x14ac:dyDescent="0.2">
      <c r="A502" s="184" t="str">
        <f>IF(B502&lt;&gt;"",ROWS($A$13:A502)-COUNTBLANK($A$13:A501),"")</f>
        <v/>
      </c>
      <c r="B502" s="183"/>
      <c r="C502" s="83"/>
      <c r="D502" s="83"/>
      <c r="E502" s="84"/>
      <c r="F502" s="85"/>
      <c r="G502" s="86"/>
      <c r="H502" s="86"/>
      <c r="I502" s="86"/>
      <c r="J502" s="86"/>
      <c r="K502" s="86"/>
      <c r="L502" s="87"/>
      <c r="M502" s="88"/>
      <c r="N502" s="88"/>
      <c r="O502" s="169" t="str">
        <f t="shared" si="21"/>
        <v/>
      </c>
      <c r="P502" s="170" t="str">
        <f>IF(AND(ISNUMBER(M502),M502&lt;&gt;""),IF(M502&gt;='Bitni podaci'!$B$2,IF(M502&lt;'Bitni podaci'!$C$2,1,2),0),"")</f>
        <v/>
      </c>
      <c r="Q502" s="89"/>
      <c r="R502" s="169" t="str">
        <f t="shared" si="22"/>
        <v/>
      </c>
      <c r="S502" s="149"/>
      <c r="T502" s="177" t="str">
        <f>IF(AND(S502&lt;&gt;"",ISNUMBER(S502)),IF(S502&lt;='Bitni podaci'!$B$1,1,0),"")</f>
        <v/>
      </c>
      <c r="U502" s="178" t="str">
        <f t="shared" si="23"/>
        <v/>
      </c>
    </row>
    <row r="503" spans="1:21" ht="21.95" customHeight="1" x14ac:dyDescent="0.2">
      <c r="A503" s="184" t="str">
        <f>IF(B503&lt;&gt;"",ROWS($A$13:A503)-COUNTBLANK($A$13:A502),"")</f>
        <v/>
      </c>
      <c r="B503" s="183"/>
      <c r="C503" s="83"/>
      <c r="D503" s="83"/>
      <c r="E503" s="84"/>
      <c r="F503" s="85"/>
      <c r="G503" s="86"/>
      <c r="H503" s="86"/>
      <c r="I503" s="86"/>
      <c r="J503" s="86"/>
      <c r="K503" s="86"/>
      <c r="L503" s="87"/>
      <c r="M503" s="88"/>
      <c r="N503" s="88"/>
      <c r="O503" s="169" t="str">
        <f t="shared" si="21"/>
        <v/>
      </c>
      <c r="P503" s="170" t="str">
        <f>IF(AND(ISNUMBER(M503),M503&lt;&gt;""),IF(M503&gt;='Bitni podaci'!$B$2,IF(M503&lt;'Bitni podaci'!$C$2,1,2),0),"")</f>
        <v/>
      </c>
      <c r="Q503" s="89"/>
      <c r="R503" s="169" t="str">
        <f t="shared" si="22"/>
        <v/>
      </c>
      <c r="S503" s="149"/>
      <c r="T503" s="177" t="str">
        <f>IF(AND(S503&lt;&gt;"",ISNUMBER(S503)),IF(S503&lt;='Bitni podaci'!$B$1,1,0),"")</f>
        <v/>
      </c>
      <c r="U503" s="178" t="str">
        <f t="shared" si="23"/>
        <v/>
      </c>
    </row>
    <row r="504" spans="1:21" ht="21.95" customHeight="1" x14ac:dyDescent="0.2">
      <c r="A504" s="184" t="str">
        <f>IF(B504&lt;&gt;"",ROWS($A$13:A504)-COUNTBLANK($A$13:A503),"")</f>
        <v/>
      </c>
      <c r="B504" s="183"/>
      <c r="C504" s="83"/>
      <c r="D504" s="83"/>
      <c r="E504" s="84"/>
      <c r="F504" s="85"/>
      <c r="G504" s="86"/>
      <c r="H504" s="86"/>
      <c r="I504" s="86"/>
      <c r="J504" s="86"/>
      <c r="K504" s="86"/>
      <c r="L504" s="87"/>
      <c r="M504" s="88"/>
      <c r="N504" s="88"/>
      <c r="O504" s="169" t="str">
        <f t="shared" si="21"/>
        <v/>
      </c>
      <c r="P504" s="170" t="str">
        <f>IF(AND(ISNUMBER(M504),M504&lt;&gt;""),IF(M504&gt;='Bitni podaci'!$B$2,IF(M504&lt;'Bitni podaci'!$C$2,1,2),0),"")</f>
        <v/>
      </c>
      <c r="Q504" s="89"/>
      <c r="R504" s="169" t="str">
        <f t="shared" si="22"/>
        <v/>
      </c>
      <c r="S504" s="149"/>
      <c r="T504" s="177" t="str">
        <f>IF(AND(S504&lt;&gt;"",ISNUMBER(S504)),IF(S504&lt;='Bitni podaci'!$B$1,1,0),"")</f>
        <v/>
      </c>
      <c r="U504" s="178" t="str">
        <f t="shared" si="23"/>
        <v/>
      </c>
    </row>
    <row r="505" spans="1:21" ht="21.95" customHeight="1" x14ac:dyDescent="0.2">
      <c r="A505" s="184" t="str">
        <f>IF(B505&lt;&gt;"",ROWS($A$13:A505)-COUNTBLANK($A$13:A504),"")</f>
        <v/>
      </c>
      <c r="B505" s="183"/>
      <c r="C505" s="83"/>
      <c r="D505" s="83"/>
      <c r="E505" s="84"/>
      <c r="F505" s="85"/>
      <c r="G505" s="86"/>
      <c r="H505" s="86"/>
      <c r="I505" s="86"/>
      <c r="J505" s="86"/>
      <c r="K505" s="86"/>
      <c r="L505" s="87"/>
      <c r="M505" s="88"/>
      <c r="N505" s="88"/>
      <c r="O505" s="169" t="str">
        <f t="shared" si="21"/>
        <v/>
      </c>
      <c r="P505" s="170" t="str">
        <f>IF(AND(ISNUMBER(M505),M505&lt;&gt;""),IF(M505&gt;='Bitni podaci'!$B$2,IF(M505&lt;'Bitni podaci'!$C$2,1,2),0),"")</f>
        <v/>
      </c>
      <c r="Q505" s="89"/>
      <c r="R505" s="169" t="str">
        <f t="shared" si="22"/>
        <v/>
      </c>
      <c r="S505" s="149"/>
      <c r="T505" s="177" t="str">
        <f>IF(AND(S505&lt;&gt;"",ISNUMBER(S505)),IF(S505&lt;='Bitni podaci'!$B$1,1,0),"")</f>
        <v/>
      </c>
      <c r="U505" s="178" t="str">
        <f t="shared" si="23"/>
        <v/>
      </c>
    </row>
    <row r="506" spans="1:21" ht="21.95" customHeight="1" x14ac:dyDescent="0.2">
      <c r="A506" s="184" t="str">
        <f>IF(B506&lt;&gt;"",ROWS($A$13:A506)-COUNTBLANK($A$13:A505),"")</f>
        <v/>
      </c>
      <c r="B506" s="183"/>
      <c r="C506" s="83"/>
      <c r="D506" s="83"/>
      <c r="E506" s="84"/>
      <c r="F506" s="85"/>
      <c r="G506" s="86"/>
      <c r="H506" s="86"/>
      <c r="I506" s="86"/>
      <c r="J506" s="86"/>
      <c r="K506" s="86"/>
      <c r="L506" s="87"/>
      <c r="M506" s="88"/>
      <c r="N506" s="88"/>
      <c r="O506" s="169" t="str">
        <f t="shared" si="21"/>
        <v/>
      </c>
      <c r="P506" s="170" t="str">
        <f>IF(AND(ISNUMBER(M506),M506&lt;&gt;""),IF(M506&gt;='Bitni podaci'!$B$2,IF(M506&lt;'Bitni podaci'!$C$2,1,2),0),"")</f>
        <v/>
      </c>
      <c r="Q506" s="89"/>
      <c r="R506" s="169" t="str">
        <f t="shared" si="22"/>
        <v/>
      </c>
      <c r="S506" s="149"/>
      <c r="T506" s="177" t="str">
        <f>IF(AND(S506&lt;&gt;"",ISNUMBER(S506)),IF(S506&lt;='Bitni podaci'!$B$1,1,0),"")</f>
        <v/>
      </c>
      <c r="U506" s="178" t="str">
        <f t="shared" si="23"/>
        <v/>
      </c>
    </row>
    <row r="507" spans="1:21" ht="21.95" customHeight="1" x14ac:dyDescent="0.2">
      <c r="A507" s="184" t="str">
        <f>IF(B507&lt;&gt;"",ROWS($A$13:A507)-COUNTBLANK($A$13:A506),"")</f>
        <v/>
      </c>
      <c r="B507" s="183"/>
      <c r="C507" s="83"/>
      <c r="D507" s="83"/>
      <c r="E507" s="84"/>
      <c r="F507" s="85"/>
      <c r="G507" s="86"/>
      <c r="H507" s="86"/>
      <c r="I507" s="86"/>
      <c r="J507" s="86"/>
      <c r="K507" s="86"/>
      <c r="L507" s="87"/>
      <c r="M507" s="88"/>
      <c r="N507" s="88"/>
      <c r="O507" s="169" t="str">
        <f t="shared" si="21"/>
        <v/>
      </c>
      <c r="P507" s="170" t="str">
        <f>IF(AND(ISNUMBER(M507),M507&lt;&gt;""),IF(M507&gt;='Bitni podaci'!$B$2,IF(M507&lt;'Bitni podaci'!$C$2,1,2),0),"")</f>
        <v/>
      </c>
      <c r="Q507" s="89"/>
      <c r="R507" s="169" t="str">
        <f t="shared" si="22"/>
        <v/>
      </c>
      <c r="S507" s="149"/>
      <c r="T507" s="177" t="str">
        <f>IF(AND(S507&lt;&gt;"",ISNUMBER(S507)),IF(S507&lt;='Bitni podaci'!$B$1,1,0),"")</f>
        <v/>
      </c>
      <c r="U507" s="178" t="str">
        <f t="shared" si="23"/>
        <v/>
      </c>
    </row>
    <row r="508" spans="1:21" ht="21.95" customHeight="1" x14ac:dyDescent="0.2">
      <c r="A508" s="184" t="str">
        <f>IF(B508&lt;&gt;"",ROWS($A$13:A508)-COUNTBLANK($A$13:A507),"")</f>
        <v/>
      </c>
      <c r="B508" s="183"/>
      <c r="C508" s="83"/>
      <c r="D508" s="83"/>
      <c r="E508" s="84"/>
      <c r="F508" s="85"/>
      <c r="G508" s="86"/>
      <c r="H508" s="86"/>
      <c r="I508" s="86"/>
      <c r="J508" s="86"/>
      <c r="K508" s="86"/>
      <c r="L508" s="87"/>
      <c r="M508" s="88"/>
      <c r="N508" s="88"/>
      <c r="O508" s="169" t="str">
        <f t="shared" si="21"/>
        <v/>
      </c>
      <c r="P508" s="170" t="str">
        <f>IF(AND(ISNUMBER(M508),M508&lt;&gt;""),IF(M508&gt;='Bitni podaci'!$B$2,IF(M508&lt;'Bitni podaci'!$C$2,1,2),0),"")</f>
        <v/>
      </c>
      <c r="Q508" s="89"/>
      <c r="R508" s="169" t="str">
        <f t="shared" si="22"/>
        <v/>
      </c>
      <c r="S508" s="149"/>
      <c r="T508" s="177" t="str">
        <f>IF(AND(S508&lt;&gt;"",ISNUMBER(S508)),IF(S508&lt;='Bitni podaci'!$B$1,1,0),"")</f>
        <v/>
      </c>
      <c r="U508" s="178" t="str">
        <f t="shared" si="23"/>
        <v/>
      </c>
    </row>
    <row r="509" spans="1:21" ht="21.95" customHeight="1" x14ac:dyDescent="0.2">
      <c r="A509" s="184" t="str">
        <f>IF(B509&lt;&gt;"",ROWS($A$13:A509)-COUNTBLANK($A$13:A508),"")</f>
        <v/>
      </c>
      <c r="B509" s="183"/>
      <c r="C509" s="83"/>
      <c r="D509" s="83"/>
      <c r="E509" s="84"/>
      <c r="F509" s="85"/>
      <c r="G509" s="86"/>
      <c r="H509" s="86"/>
      <c r="I509" s="86"/>
      <c r="J509" s="86"/>
      <c r="K509" s="86"/>
      <c r="L509" s="87"/>
      <c r="M509" s="88"/>
      <c r="N509" s="88"/>
      <c r="O509" s="169" t="str">
        <f t="shared" si="21"/>
        <v/>
      </c>
      <c r="P509" s="170" t="str">
        <f>IF(AND(ISNUMBER(M509),M509&lt;&gt;""),IF(M509&gt;='Bitni podaci'!$B$2,IF(M509&lt;'Bitni podaci'!$C$2,1,2),0),"")</f>
        <v/>
      </c>
      <c r="Q509" s="89"/>
      <c r="R509" s="169" t="str">
        <f t="shared" si="22"/>
        <v/>
      </c>
      <c r="S509" s="149"/>
      <c r="T509" s="177" t="str">
        <f>IF(AND(S509&lt;&gt;"",ISNUMBER(S509)),IF(S509&lt;='Bitni podaci'!$B$1,1,0),"")</f>
        <v/>
      </c>
      <c r="U509" s="178" t="str">
        <f t="shared" si="23"/>
        <v/>
      </c>
    </row>
    <row r="510" spans="1:21" ht="21.95" customHeight="1" x14ac:dyDescent="0.2">
      <c r="A510" s="184" t="str">
        <f>IF(B510&lt;&gt;"",ROWS($A$13:A510)-COUNTBLANK($A$13:A509),"")</f>
        <v/>
      </c>
      <c r="B510" s="183"/>
      <c r="C510" s="83"/>
      <c r="D510" s="83"/>
      <c r="E510" s="84"/>
      <c r="F510" s="85"/>
      <c r="G510" s="86"/>
      <c r="H510" s="86"/>
      <c r="I510" s="86"/>
      <c r="J510" s="86"/>
      <c r="K510" s="86"/>
      <c r="L510" s="87"/>
      <c r="M510" s="88"/>
      <c r="N510" s="88"/>
      <c r="O510" s="169" t="str">
        <f t="shared" si="21"/>
        <v/>
      </c>
      <c r="P510" s="170" t="str">
        <f>IF(AND(ISNUMBER(M510),M510&lt;&gt;""),IF(M510&gt;='Bitni podaci'!$B$2,IF(M510&lt;'Bitni podaci'!$C$2,1,2),0),"")</f>
        <v/>
      </c>
      <c r="Q510" s="89"/>
      <c r="R510" s="169" t="str">
        <f t="shared" si="22"/>
        <v/>
      </c>
      <c r="S510" s="149"/>
      <c r="T510" s="177" t="str">
        <f>IF(AND(S510&lt;&gt;"",ISNUMBER(S510)),IF(S510&lt;='Bitni podaci'!$B$1,1,0),"")</f>
        <v/>
      </c>
      <c r="U510" s="178" t="str">
        <f t="shared" si="23"/>
        <v/>
      </c>
    </row>
    <row r="511" spans="1:21" ht="21.95" customHeight="1" x14ac:dyDescent="0.2">
      <c r="A511" s="184" t="str">
        <f>IF(B511&lt;&gt;"",ROWS($A$13:A511)-COUNTBLANK($A$13:A510),"")</f>
        <v/>
      </c>
      <c r="B511" s="183"/>
      <c r="C511" s="83"/>
      <c r="D511" s="83"/>
      <c r="E511" s="84"/>
      <c r="F511" s="85"/>
      <c r="G511" s="86"/>
      <c r="H511" s="86"/>
      <c r="I511" s="86"/>
      <c r="J511" s="86"/>
      <c r="K511" s="86"/>
      <c r="L511" s="87"/>
      <c r="M511" s="88"/>
      <c r="N511" s="88"/>
      <c r="O511" s="169" t="str">
        <f t="shared" si="21"/>
        <v/>
      </c>
      <c r="P511" s="170" t="str">
        <f>IF(AND(ISNUMBER(M511),M511&lt;&gt;""),IF(M511&gt;='Bitni podaci'!$B$2,IF(M511&lt;'Bitni podaci'!$C$2,1,2),0),"")</f>
        <v/>
      </c>
      <c r="Q511" s="89"/>
      <c r="R511" s="169" t="str">
        <f t="shared" si="22"/>
        <v/>
      </c>
      <c r="S511" s="149"/>
      <c r="T511" s="177" t="str">
        <f>IF(AND(S511&lt;&gt;"",ISNUMBER(S511)),IF(S511&lt;='Bitni podaci'!$B$1,1,0),"")</f>
        <v/>
      </c>
      <c r="U511" s="178" t="str">
        <f t="shared" si="23"/>
        <v/>
      </c>
    </row>
    <row r="512" spans="1:21" ht="21.95" customHeight="1" x14ac:dyDescent="0.2">
      <c r="A512" s="184" t="str">
        <f>IF(B512&lt;&gt;"",ROWS($A$13:A512)-COUNTBLANK($A$13:A511),"")</f>
        <v/>
      </c>
      <c r="B512" s="183"/>
      <c r="C512" s="83"/>
      <c r="D512" s="83"/>
      <c r="E512" s="84"/>
      <c r="F512" s="85"/>
      <c r="G512" s="86"/>
      <c r="H512" s="86"/>
      <c r="I512" s="86"/>
      <c r="J512" s="86"/>
      <c r="K512" s="86"/>
      <c r="L512" s="87"/>
      <c r="M512" s="88"/>
      <c r="N512" s="88"/>
      <c r="O512" s="169" t="str">
        <f t="shared" si="21"/>
        <v/>
      </c>
      <c r="P512" s="170" t="str">
        <f>IF(AND(ISNUMBER(M512),M512&lt;&gt;""),IF(M512&gt;='Bitni podaci'!$B$2,IF(M512&lt;'Bitni podaci'!$C$2,1,2),0),"")</f>
        <v/>
      </c>
      <c r="Q512" s="89"/>
      <c r="R512" s="169" t="str">
        <f t="shared" si="22"/>
        <v/>
      </c>
      <c r="S512" s="149"/>
      <c r="T512" s="177" t="str">
        <f>IF(AND(S512&lt;&gt;"",ISNUMBER(S512)),IF(S512&lt;='Bitni podaci'!$B$1,1,0),"")</f>
        <v/>
      </c>
      <c r="U512" s="178" t="str">
        <f t="shared" si="23"/>
        <v/>
      </c>
    </row>
    <row r="513" spans="1:21" ht="21.95" customHeight="1" x14ac:dyDescent="0.2">
      <c r="A513" s="184" t="str">
        <f>IF(B513&lt;&gt;"",ROWS($A$13:A513)-COUNTBLANK($A$13:A512),"")</f>
        <v/>
      </c>
      <c r="B513" s="183"/>
      <c r="C513" s="83"/>
      <c r="D513" s="83"/>
      <c r="E513" s="84"/>
      <c r="F513" s="85"/>
      <c r="G513" s="86"/>
      <c r="H513" s="86"/>
      <c r="I513" s="86"/>
      <c r="J513" s="86"/>
      <c r="K513" s="86"/>
      <c r="L513" s="87"/>
      <c r="M513" s="88"/>
      <c r="N513" s="88"/>
      <c r="O513" s="169" t="str">
        <f t="shared" si="21"/>
        <v/>
      </c>
      <c r="P513" s="170" t="str">
        <f>IF(AND(ISNUMBER(M513),M513&lt;&gt;""),IF(M513&gt;='Bitni podaci'!$B$2,IF(M513&lt;'Bitni podaci'!$C$2,1,2),0),"")</f>
        <v/>
      </c>
      <c r="Q513" s="89"/>
      <c r="R513" s="169" t="str">
        <f t="shared" si="22"/>
        <v/>
      </c>
      <c r="S513" s="149"/>
      <c r="T513" s="177" t="str">
        <f>IF(AND(S513&lt;&gt;"",ISNUMBER(S513)),IF(S513&lt;='Bitni podaci'!$B$1,1,0),"")</f>
        <v/>
      </c>
      <c r="U513" s="178" t="str">
        <f t="shared" si="23"/>
        <v/>
      </c>
    </row>
    <row r="514" spans="1:21" ht="21.95" customHeight="1" x14ac:dyDescent="0.2">
      <c r="A514" s="184" t="str">
        <f>IF(B514&lt;&gt;"",ROWS($A$13:A514)-COUNTBLANK($A$13:A513),"")</f>
        <v/>
      </c>
      <c r="B514" s="183"/>
      <c r="C514" s="83"/>
      <c r="D514" s="83"/>
      <c r="E514" s="84"/>
      <c r="F514" s="85"/>
      <c r="G514" s="86"/>
      <c r="H514" s="86"/>
      <c r="I514" s="86"/>
      <c r="J514" s="86"/>
      <c r="K514" s="86"/>
      <c r="L514" s="87"/>
      <c r="M514" s="88"/>
      <c r="N514" s="88"/>
      <c r="O514" s="169" t="str">
        <f t="shared" si="21"/>
        <v/>
      </c>
      <c r="P514" s="170" t="str">
        <f>IF(AND(ISNUMBER(M514),M514&lt;&gt;""),IF(M514&gt;='Bitni podaci'!$B$2,IF(M514&lt;'Bitni podaci'!$C$2,1,2),0),"")</f>
        <v/>
      </c>
      <c r="Q514" s="89"/>
      <c r="R514" s="169" t="str">
        <f t="shared" si="22"/>
        <v/>
      </c>
      <c r="S514" s="149"/>
      <c r="T514" s="177" t="str">
        <f>IF(AND(S514&lt;&gt;"",ISNUMBER(S514)),IF(S514&lt;='Bitni podaci'!$B$1,1,0),"")</f>
        <v/>
      </c>
      <c r="U514" s="178" t="str">
        <f t="shared" si="23"/>
        <v/>
      </c>
    </row>
    <row r="515" spans="1:21" ht="21.95" customHeight="1" x14ac:dyDescent="0.2">
      <c r="A515" s="184" t="str">
        <f>IF(B515&lt;&gt;"",ROWS($A$13:A515)-COUNTBLANK($A$13:A514),"")</f>
        <v/>
      </c>
      <c r="B515" s="183"/>
      <c r="C515" s="83"/>
      <c r="D515" s="83"/>
      <c r="E515" s="84"/>
      <c r="F515" s="85"/>
      <c r="G515" s="86"/>
      <c r="H515" s="86"/>
      <c r="I515" s="86"/>
      <c r="J515" s="86"/>
      <c r="K515" s="86"/>
      <c r="L515" s="87"/>
      <c r="M515" s="88"/>
      <c r="N515" s="88"/>
      <c r="O515" s="169" t="str">
        <f t="shared" si="21"/>
        <v/>
      </c>
      <c r="P515" s="170" t="str">
        <f>IF(AND(ISNUMBER(M515),M515&lt;&gt;""),IF(M515&gt;='Bitni podaci'!$B$2,IF(M515&lt;'Bitni podaci'!$C$2,1,2),0),"")</f>
        <v/>
      </c>
      <c r="Q515" s="89"/>
      <c r="R515" s="169" t="str">
        <f t="shared" si="22"/>
        <v/>
      </c>
      <c r="S515" s="149"/>
      <c r="T515" s="177" t="str">
        <f>IF(AND(S515&lt;&gt;"",ISNUMBER(S515)),IF(S515&lt;='Bitni podaci'!$B$1,1,0),"")</f>
        <v/>
      </c>
      <c r="U515" s="178" t="str">
        <f t="shared" si="23"/>
        <v/>
      </c>
    </row>
    <row r="516" spans="1:21" ht="21.95" customHeight="1" x14ac:dyDescent="0.2">
      <c r="A516" s="184" t="str">
        <f>IF(B516&lt;&gt;"",ROWS($A$13:A516)-COUNTBLANK($A$13:A515),"")</f>
        <v/>
      </c>
      <c r="B516" s="183"/>
      <c r="C516" s="83"/>
      <c r="D516" s="83"/>
      <c r="E516" s="84"/>
      <c r="F516" s="85"/>
      <c r="G516" s="86"/>
      <c r="H516" s="86"/>
      <c r="I516" s="86"/>
      <c r="J516" s="86"/>
      <c r="K516" s="86"/>
      <c r="L516" s="87"/>
      <c r="M516" s="88"/>
      <c r="N516" s="88"/>
      <c r="O516" s="169" t="str">
        <f t="shared" si="21"/>
        <v/>
      </c>
      <c r="P516" s="170" t="str">
        <f>IF(AND(ISNUMBER(M516),M516&lt;&gt;""),IF(M516&gt;='Bitni podaci'!$B$2,IF(M516&lt;'Bitni podaci'!$C$2,1,2),0),"")</f>
        <v/>
      </c>
      <c r="Q516" s="89"/>
      <c r="R516" s="169" t="str">
        <f t="shared" si="22"/>
        <v/>
      </c>
      <c r="S516" s="149"/>
      <c r="T516" s="177" t="str">
        <f>IF(AND(S516&lt;&gt;"",ISNUMBER(S516)),IF(S516&lt;='Bitni podaci'!$B$1,1,0),"")</f>
        <v/>
      </c>
      <c r="U516" s="178" t="str">
        <f t="shared" si="23"/>
        <v/>
      </c>
    </row>
    <row r="517" spans="1:21" ht="21.95" customHeight="1" x14ac:dyDescent="0.2">
      <c r="A517" s="184" t="str">
        <f>IF(B517&lt;&gt;"",ROWS($A$13:A517)-COUNTBLANK($A$13:A516),"")</f>
        <v/>
      </c>
      <c r="B517" s="183"/>
      <c r="C517" s="83"/>
      <c r="D517" s="83"/>
      <c r="E517" s="84"/>
      <c r="F517" s="85"/>
      <c r="G517" s="86"/>
      <c r="H517" s="86"/>
      <c r="I517" s="86"/>
      <c r="J517" s="86"/>
      <c r="K517" s="86"/>
      <c r="L517" s="87"/>
      <c r="M517" s="88"/>
      <c r="N517" s="88"/>
      <c r="O517" s="169" t="str">
        <f t="shared" si="21"/>
        <v/>
      </c>
      <c r="P517" s="170" t="str">
        <f>IF(AND(ISNUMBER(M517),M517&lt;&gt;""),IF(M517&gt;='Bitni podaci'!$B$2,IF(M517&lt;'Bitni podaci'!$C$2,1,2),0),"")</f>
        <v/>
      </c>
      <c r="Q517" s="89"/>
      <c r="R517" s="169" t="str">
        <f t="shared" si="22"/>
        <v/>
      </c>
      <c r="S517" s="149"/>
      <c r="T517" s="177" t="str">
        <f>IF(AND(S517&lt;&gt;"",ISNUMBER(S517)),IF(S517&lt;='Bitni podaci'!$B$1,1,0),"")</f>
        <v/>
      </c>
      <c r="U517" s="178" t="str">
        <f t="shared" si="23"/>
        <v/>
      </c>
    </row>
    <row r="518" spans="1:21" ht="21.95" customHeight="1" x14ac:dyDescent="0.2">
      <c r="A518" s="184" t="str">
        <f>IF(B518&lt;&gt;"",ROWS($A$13:A518)-COUNTBLANK($A$13:A517),"")</f>
        <v/>
      </c>
      <c r="B518" s="183"/>
      <c r="C518" s="83"/>
      <c r="D518" s="83"/>
      <c r="E518" s="84"/>
      <c r="F518" s="85"/>
      <c r="G518" s="86"/>
      <c r="H518" s="86"/>
      <c r="I518" s="86"/>
      <c r="J518" s="86"/>
      <c r="K518" s="86"/>
      <c r="L518" s="87"/>
      <c r="M518" s="88"/>
      <c r="N518" s="88"/>
      <c r="O518" s="169" t="str">
        <f t="shared" si="21"/>
        <v/>
      </c>
      <c r="P518" s="170" t="str">
        <f>IF(AND(ISNUMBER(M518),M518&lt;&gt;""),IF(M518&gt;='Bitni podaci'!$B$2,IF(M518&lt;'Bitni podaci'!$C$2,1,2),0),"")</f>
        <v/>
      </c>
      <c r="Q518" s="89"/>
      <c r="R518" s="169" t="str">
        <f t="shared" si="22"/>
        <v/>
      </c>
      <c r="S518" s="149"/>
      <c r="T518" s="177" t="str">
        <f>IF(AND(S518&lt;&gt;"",ISNUMBER(S518)),IF(S518&lt;='Bitni podaci'!$B$1,1,0),"")</f>
        <v/>
      </c>
      <c r="U518" s="178" t="str">
        <f t="shared" si="23"/>
        <v/>
      </c>
    </row>
    <row r="519" spans="1:21" ht="21.95" customHeight="1" x14ac:dyDescent="0.2">
      <c r="A519" s="184" t="str">
        <f>IF(B519&lt;&gt;"",ROWS($A$13:A519)-COUNTBLANK($A$13:A518),"")</f>
        <v/>
      </c>
      <c r="B519" s="183"/>
      <c r="C519" s="83"/>
      <c r="D519" s="83"/>
      <c r="E519" s="84"/>
      <c r="F519" s="85"/>
      <c r="G519" s="86"/>
      <c r="H519" s="86"/>
      <c r="I519" s="86"/>
      <c r="J519" s="86"/>
      <c r="K519" s="86"/>
      <c r="L519" s="87"/>
      <c r="M519" s="88"/>
      <c r="N519" s="88"/>
      <c r="O519" s="169" t="str">
        <f t="shared" si="21"/>
        <v/>
      </c>
      <c r="P519" s="170" t="str">
        <f>IF(AND(ISNUMBER(M519),M519&lt;&gt;""),IF(M519&gt;='Bitni podaci'!$B$2,IF(M519&lt;'Bitni podaci'!$C$2,1,2),0),"")</f>
        <v/>
      </c>
      <c r="Q519" s="89"/>
      <c r="R519" s="169" t="str">
        <f t="shared" si="22"/>
        <v/>
      </c>
      <c r="S519" s="149"/>
      <c r="T519" s="177" t="str">
        <f>IF(AND(S519&lt;&gt;"",ISNUMBER(S519)),IF(S519&lt;='Bitni podaci'!$B$1,1,0),"")</f>
        <v/>
      </c>
      <c r="U519" s="178" t="str">
        <f t="shared" si="23"/>
        <v/>
      </c>
    </row>
    <row r="520" spans="1:21" ht="21.95" customHeight="1" x14ac:dyDescent="0.2">
      <c r="A520" s="184" t="str">
        <f>IF(B520&lt;&gt;"",ROWS($A$13:A520)-COUNTBLANK($A$13:A519),"")</f>
        <v/>
      </c>
      <c r="B520" s="183"/>
      <c r="C520" s="83"/>
      <c r="D520" s="83"/>
      <c r="E520" s="84"/>
      <c r="F520" s="85"/>
      <c r="G520" s="86"/>
      <c r="H520" s="86"/>
      <c r="I520" s="86"/>
      <c r="J520" s="86"/>
      <c r="K520" s="86"/>
      <c r="L520" s="87"/>
      <c r="M520" s="88"/>
      <c r="N520" s="88"/>
      <c r="O520" s="169" t="str">
        <f t="shared" si="21"/>
        <v/>
      </c>
      <c r="P520" s="170" t="str">
        <f>IF(AND(ISNUMBER(M520),M520&lt;&gt;""),IF(M520&gt;='Bitni podaci'!$B$2,IF(M520&lt;'Bitni podaci'!$C$2,1,2),0),"")</f>
        <v/>
      </c>
      <c r="Q520" s="89"/>
      <c r="R520" s="169" t="str">
        <f t="shared" si="22"/>
        <v/>
      </c>
      <c r="S520" s="149"/>
      <c r="T520" s="177" t="str">
        <f>IF(AND(S520&lt;&gt;"",ISNUMBER(S520)),IF(S520&lt;='Bitni podaci'!$B$1,1,0),"")</f>
        <v/>
      </c>
      <c r="U520" s="178" t="str">
        <f t="shared" si="23"/>
        <v/>
      </c>
    </row>
    <row r="521" spans="1:21" ht="21.95" customHeight="1" x14ac:dyDescent="0.2">
      <c r="A521" s="184" t="str">
        <f>IF(B521&lt;&gt;"",ROWS($A$13:A521)-COUNTBLANK($A$13:A520),"")</f>
        <v/>
      </c>
      <c r="B521" s="183"/>
      <c r="C521" s="83"/>
      <c r="D521" s="83"/>
      <c r="E521" s="84"/>
      <c r="F521" s="85"/>
      <c r="G521" s="86"/>
      <c r="H521" s="86"/>
      <c r="I521" s="86"/>
      <c r="J521" s="86"/>
      <c r="K521" s="86"/>
      <c r="L521" s="87"/>
      <c r="M521" s="88"/>
      <c r="N521" s="88"/>
      <c r="O521" s="169" t="str">
        <f t="shared" si="21"/>
        <v/>
      </c>
      <c r="P521" s="170" t="str">
        <f>IF(AND(ISNUMBER(M521),M521&lt;&gt;""),IF(M521&gt;='Bitni podaci'!$B$2,IF(M521&lt;'Bitni podaci'!$C$2,1,2),0),"")</f>
        <v/>
      </c>
      <c r="Q521" s="89"/>
      <c r="R521" s="169" t="str">
        <f t="shared" si="22"/>
        <v/>
      </c>
      <c r="S521" s="149"/>
      <c r="T521" s="177" t="str">
        <f>IF(AND(S521&lt;&gt;"",ISNUMBER(S521)),IF(S521&lt;='Bitni podaci'!$B$1,1,0),"")</f>
        <v/>
      </c>
      <c r="U521" s="178" t="str">
        <f t="shared" si="23"/>
        <v/>
      </c>
    </row>
    <row r="522" spans="1:21" ht="21.95" customHeight="1" x14ac:dyDescent="0.2">
      <c r="A522" s="184" t="str">
        <f>IF(B522&lt;&gt;"",ROWS($A$13:A522)-COUNTBLANK($A$13:A521),"")</f>
        <v/>
      </c>
      <c r="B522" s="183"/>
      <c r="C522" s="83"/>
      <c r="D522" s="83"/>
      <c r="E522" s="84"/>
      <c r="F522" s="85"/>
      <c r="G522" s="86"/>
      <c r="H522" s="86"/>
      <c r="I522" s="86"/>
      <c r="J522" s="86"/>
      <c r="K522" s="86"/>
      <c r="L522" s="87"/>
      <c r="M522" s="88"/>
      <c r="N522" s="88"/>
      <c r="O522" s="169" t="str">
        <f t="shared" si="21"/>
        <v/>
      </c>
      <c r="P522" s="170" t="str">
        <f>IF(AND(ISNUMBER(M522),M522&lt;&gt;""),IF(M522&gt;='Bitni podaci'!$B$2,IF(M522&lt;'Bitni podaci'!$C$2,1,2),0),"")</f>
        <v/>
      </c>
      <c r="Q522" s="89"/>
      <c r="R522" s="169" t="str">
        <f t="shared" si="22"/>
        <v/>
      </c>
      <c r="S522" s="149"/>
      <c r="T522" s="177" t="str">
        <f>IF(AND(S522&lt;&gt;"",ISNUMBER(S522)),IF(S522&lt;='Bitni podaci'!$B$1,1,0),"")</f>
        <v/>
      </c>
      <c r="U522" s="178" t="str">
        <f t="shared" si="23"/>
        <v/>
      </c>
    </row>
    <row r="523" spans="1:21" ht="21.95" customHeight="1" x14ac:dyDescent="0.2">
      <c r="A523" s="184" t="str">
        <f>IF(B523&lt;&gt;"",ROWS($A$13:A523)-COUNTBLANK($A$13:A522),"")</f>
        <v/>
      </c>
      <c r="B523" s="183"/>
      <c r="C523" s="83"/>
      <c r="D523" s="83"/>
      <c r="E523" s="84"/>
      <c r="F523" s="85"/>
      <c r="G523" s="86"/>
      <c r="H523" s="86"/>
      <c r="I523" s="86"/>
      <c r="J523" s="86"/>
      <c r="K523" s="86"/>
      <c r="L523" s="87"/>
      <c r="M523" s="88"/>
      <c r="N523" s="88"/>
      <c r="O523" s="169" t="str">
        <f t="shared" si="21"/>
        <v/>
      </c>
      <c r="P523" s="170" t="str">
        <f>IF(AND(ISNUMBER(M523),M523&lt;&gt;""),IF(M523&gt;='Bitni podaci'!$B$2,IF(M523&lt;'Bitni podaci'!$C$2,1,2),0),"")</f>
        <v/>
      </c>
      <c r="Q523" s="89"/>
      <c r="R523" s="169" t="str">
        <f t="shared" si="22"/>
        <v/>
      </c>
      <c r="S523" s="149"/>
      <c r="T523" s="177" t="str">
        <f>IF(AND(S523&lt;&gt;"",ISNUMBER(S523)),IF(S523&lt;='Bitni podaci'!$B$1,1,0),"")</f>
        <v/>
      </c>
      <c r="U523" s="178" t="str">
        <f t="shared" si="23"/>
        <v/>
      </c>
    </row>
    <row r="524" spans="1:21" ht="21.95" customHeight="1" x14ac:dyDescent="0.2">
      <c r="A524" s="184" t="str">
        <f>IF(B524&lt;&gt;"",ROWS($A$13:A524)-COUNTBLANK($A$13:A523),"")</f>
        <v/>
      </c>
      <c r="B524" s="183"/>
      <c r="C524" s="83"/>
      <c r="D524" s="83"/>
      <c r="E524" s="84"/>
      <c r="F524" s="85"/>
      <c r="G524" s="86"/>
      <c r="H524" s="86"/>
      <c r="I524" s="86"/>
      <c r="J524" s="86"/>
      <c r="K524" s="86"/>
      <c r="L524" s="87"/>
      <c r="M524" s="88"/>
      <c r="N524" s="88"/>
      <c r="O524" s="169" t="str">
        <f t="shared" si="21"/>
        <v/>
      </c>
      <c r="P524" s="170" t="str">
        <f>IF(AND(ISNUMBER(M524),M524&lt;&gt;""),IF(M524&gt;='Bitni podaci'!$B$2,IF(M524&lt;'Bitni podaci'!$C$2,1,2),0),"")</f>
        <v/>
      </c>
      <c r="Q524" s="89"/>
      <c r="R524" s="169" t="str">
        <f t="shared" si="22"/>
        <v/>
      </c>
      <c r="S524" s="149"/>
      <c r="T524" s="177" t="str">
        <f>IF(AND(S524&lt;&gt;"",ISNUMBER(S524)),IF(S524&lt;='Bitni podaci'!$B$1,1,0),"")</f>
        <v/>
      </c>
      <c r="U524" s="178" t="str">
        <f t="shared" si="23"/>
        <v/>
      </c>
    </row>
    <row r="525" spans="1:21" ht="21.95" customHeight="1" x14ac:dyDescent="0.2">
      <c r="A525" s="184" t="str">
        <f>IF(B525&lt;&gt;"",ROWS($A$13:A525)-COUNTBLANK($A$13:A524),"")</f>
        <v/>
      </c>
      <c r="B525" s="183"/>
      <c r="C525" s="83"/>
      <c r="D525" s="83"/>
      <c r="E525" s="84"/>
      <c r="F525" s="85"/>
      <c r="G525" s="86"/>
      <c r="H525" s="86"/>
      <c r="I525" s="86"/>
      <c r="J525" s="86"/>
      <c r="K525" s="86"/>
      <c r="L525" s="87"/>
      <c r="M525" s="88"/>
      <c r="N525" s="88"/>
      <c r="O525" s="169" t="str">
        <f t="shared" si="21"/>
        <v/>
      </c>
      <c r="P525" s="170" t="str">
        <f>IF(AND(ISNUMBER(M525),M525&lt;&gt;""),IF(M525&gt;='Bitni podaci'!$B$2,IF(M525&lt;'Bitni podaci'!$C$2,1,2),0),"")</f>
        <v/>
      </c>
      <c r="Q525" s="89"/>
      <c r="R525" s="169" t="str">
        <f t="shared" si="22"/>
        <v/>
      </c>
      <c r="S525" s="149"/>
      <c r="T525" s="177" t="str">
        <f>IF(AND(S525&lt;&gt;"",ISNUMBER(S525)),IF(S525&lt;='Bitni podaci'!$B$1,1,0),"")</f>
        <v/>
      </c>
      <c r="U525" s="178" t="str">
        <f t="shared" si="23"/>
        <v/>
      </c>
    </row>
    <row r="526" spans="1:21" ht="21.95" customHeight="1" x14ac:dyDescent="0.2">
      <c r="A526" s="184" t="str">
        <f>IF(B526&lt;&gt;"",ROWS($A$13:A526)-COUNTBLANK($A$13:A525),"")</f>
        <v/>
      </c>
      <c r="B526" s="183"/>
      <c r="C526" s="83"/>
      <c r="D526" s="83"/>
      <c r="E526" s="84"/>
      <c r="F526" s="85"/>
      <c r="G526" s="86"/>
      <c r="H526" s="86"/>
      <c r="I526" s="86"/>
      <c r="J526" s="86"/>
      <c r="K526" s="86"/>
      <c r="L526" s="87"/>
      <c r="M526" s="88"/>
      <c r="N526" s="88"/>
      <c r="O526" s="169" t="str">
        <f t="shared" ref="O526:O589" si="24">IF(AND(ISNUMBER(M526),M526&lt;&gt;"",ISNUMBER(N526),N526&lt;&gt;""),IF(M526/N526&gt;60,60,M526/N526),"")</f>
        <v/>
      </c>
      <c r="P526" s="170" t="str">
        <f>IF(AND(ISNUMBER(M526),M526&lt;&gt;""),IF(M526&gt;='Bitni podaci'!$B$2,IF(M526&lt;'Bitni podaci'!$C$2,1,2),0),"")</f>
        <v/>
      </c>
      <c r="Q526" s="89"/>
      <c r="R526" s="169" t="str">
        <f t="shared" ref="R526:R589" si="25">IF(AND(ISNUMBER(Q526),Q526&lt;&gt;"",O526&lt;&gt;"",P526&lt;&gt;""),Q526*5+O526*0.8+P526,"")</f>
        <v/>
      </c>
      <c r="S526" s="149"/>
      <c r="T526" s="177" t="str">
        <f>IF(AND(S526&lt;&gt;"",ISNUMBER(S526)),IF(S526&lt;='Bitni podaci'!$B$1,1,0),"")</f>
        <v/>
      </c>
      <c r="U526" s="178" t="str">
        <f t="shared" ref="U526:U589" si="26">IF(AND(ISNUMBER(R526),ISNUMBER(T526)),R526+T526,"")</f>
        <v/>
      </c>
    </row>
    <row r="527" spans="1:21" ht="21.95" customHeight="1" x14ac:dyDescent="0.2">
      <c r="A527" s="184" t="str">
        <f>IF(B527&lt;&gt;"",ROWS($A$13:A527)-COUNTBLANK($A$13:A526),"")</f>
        <v/>
      </c>
      <c r="B527" s="183"/>
      <c r="C527" s="83"/>
      <c r="D527" s="83"/>
      <c r="E527" s="84"/>
      <c r="F527" s="85"/>
      <c r="G527" s="86"/>
      <c r="H527" s="86"/>
      <c r="I527" s="86"/>
      <c r="J527" s="86"/>
      <c r="K527" s="86"/>
      <c r="L527" s="87"/>
      <c r="M527" s="88"/>
      <c r="N527" s="88"/>
      <c r="O527" s="169" t="str">
        <f t="shared" si="24"/>
        <v/>
      </c>
      <c r="P527" s="170" t="str">
        <f>IF(AND(ISNUMBER(M527),M527&lt;&gt;""),IF(M527&gt;='Bitni podaci'!$B$2,IF(M527&lt;'Bitni podaci'!$C$2,1,2),0),"")</f>
        <v/>
      </c>
      <c r="Q527" s="89"/>
      <c r="R527" s="169" t="str">
        <f t="shared" si="25"/>
        <v/>
      </c>
      <c r="S527" s="149"/>
      <c r="T527" s="177" t="str">
        <f>IF(AND(S527&lt;&gt;"",ISNUMBER(S527)),IF(S527&lt;='Bitni podaci'!$B$1,1,0),"")</f>
        <v/>
      </c>
      <c r="U527" s="178" t="str">
        <f t="shared" si="26"/>
        <v/>
      </c>
    </row>
    <row r="528" spans="1:21" ht="21.95" customHeight="1" x14ac:dyDescent="0.2">
      <c r="A528" s="184" t="str">
        <f>IF(B528&lt;&gt;"",ROWS($A$13:A528)-COUNTBLANK($A$13:A527),"")</f>
        <v/>
      </c>
      <c r="B528" s="183"/>
      <c r="C528" s="83"/>
      <c r="D528" s="83"/>
      <c r="E528" s="84"/>
      <c r="F528" s="85"/>
      <c r="G528" s="86"/>
      <c r="H528" s="86"/>
      <c r="I528" s="86"/>
      <c r="J528" s="86"/>
      <c r="K528" s="86"/>
      <c r="L528" s="87"/>
      <c r="M528" s="88"/>
      <c r="N528" s="88"/>
      <c r="O528" s="169" t="str">
        <f t="shared" si="24"/>
        <v/>
      </c>
      <c r="P528" s="170" t="str">
        <f>IF(AND(ISNUMBER(M528),M528&lt;&gt;""),IF(M528&gt;='Bitni podaci'!$B$2,IF(M528&lt;'Bitni podaci'!$C$2,1,2),0),"")</f>
        <v/>
      </c>
      <c r="Q528" s="89"/>
      <c r="R528" s="169" t="str">
        <f t="shared" si="25"/>
        <v/>
      </c>
      <c r="S528" s="149"/>
      <c r="T528" s="177" t="str">
        <f>IF(AND(S528&lt;&gt;"",ISNUMBER(S528)),IF(S528&lt;='Bitni podaci'!$B$1,1,0),"")</f>
        <v/>
      </c>
      <c r="U528" s="178" t="str">
        <f t="shared" si="26"/>
        <v/>
      </c>
    </row>
    <row r="529" spans="1:21" ht="21.95" customHeight="1" x14ac:dyDescent="0.2">
      <c r="A529" s="184" t="str">
        <f>IF(B529&lt;&gt;"",ROWS($A$13:A529)-COUNTBLANK($A$13:A528),"")</f>
        <v/>
      </c>
      <c r="B529" s="183"/>
      <c r="C529" s="83"/>
      <c r="D529" s="83"/>
      <c r="E529" s="84"/>
      <c r="F529" s="85"/>
      <c r="G529" s="86"/>
      <c r="H529" s="86"/>
      <c r="I529" s="86"/>
      <c r="J529" s="86"/>
      <c r="K529" s="86"/>
      <c r="L529" s="87"/>
      <c r="M529" s="88"/>
      <c r="N529" s="88"/>
      <c r="O529" s="169" t="str">
        <f t="shared" si="24"/>
        <v/>
      </c>
      <c r="P529" s="170" t="str">
        <f>IF(AND(ISNUMBER(M529),M529&lt;&gt;""),IF(M529&gt;='Bitni podaci'!$B$2,IF(M529&lt;'Bitni podaci'!$C$2,1,2),0),"")</f>
        <v/>
      </c>
      <c r="Q529" s="89"/>
      <c r="R529" s="169" t="str">
        <f t="shared" si="25"/>
        <v/>
      </c>
      <c r="S529" s="149"/>
      <c r="T529" s="177" t="str">
        <f>IF(AND(S529&lt;&gt;"",ISNUMBER(S529)),IF(S529&lt;='Bitni podaci'!$B$1,1,0),"")</f>
        <v/>
      </c>
      <c r="U529" s="178" t="str">
        <f t="shared" si="26"/>
        <v/>
      </c>
    </row>
    <row r="530" spans="1:21" ht="21.95" customHeight="1" x14ac:dyDescent="0.2">
      <c r="A530" s="184" t="str">
        <f>IF(B530&lt;&gt;"",ROWS($A$13:A530)-COUNTBLANK($A$13:A529),"")</f>
        <v/>
      </c>
      <c r="B530" s="183"/>
      <c r="C530" s="83"/>
      <c r="D530" s="83"/>
      <c r="E530" s="84"/>
      <c r="F530" s="85"/>
      <c r="G530" s="86"/>
      <c r="H530" s="86"/>
      <c r="I530" s="86"/>
      <c r="J530" s="86"/>
      <c r="K530" s="86"/>
      <c r="L530" s="87"/>
      <c r="M530" s="88"/>
      <c r="N530" s="88"/>
      <c r="O530" s="169" t="str">
        <f t="shared" si="24"/>
        <v/>
      </c>
      <c r="P530" s="170" t="str">
        <f>IF(AND(ISNUMBER(M530),M530&lt;&gt;""),IF(M530&gt;='Bitni podaci'!$B$2,IF(M530&lt;'Bitni podaci'!$C$2,1,2),0),"")</f>
        <v/>
      </c>
      <c r="Q530" s="89"/>
      <c r="R530" s="169" t="str">
        <f t="shared" si="25"/>
        <v/>
      </c>
      <c r="S530" s="149"/>
      <c r="T530" s="177" t="str">
        <f>IF(AND(S530&lt;&gt;"",ISNUMBER(S530)),IF(S530&lt;='Bitni podaci'!$B$1,1,0),"")</f>
        <v/>
      </c>
      <c r="U530" s="178" t="str">
        <f t="shared" si="26"/>
        <v/>
      </c>
    </row>
    <row r="531" spans="1:21" ht="21.95" customHeight="1" x14ac:dyDescent="0.2">
      <c r="A531" s="184" t="str">
        <f>IF(B531&lt;&gt;"",ROWS($A$13:A531)-COUNTBLANK($A$13:A530),"")</f>
        <v/>
      </c>
      <c r="B531" s="183"/>
      <c r="C531" s="83"/>
      <c r="D531" s="83"/>
      <c r="E531" s="84"/>
      <c r="F531" s="85"/>
      <c r="G531" s="86"/>
      <c r="H531" s="86"/>
      <c r="I531" s="86"/>
      <c r="J531" s="86"/>
      <c r="K531" s="86"/>
      <c r="L531" s="87"/>
      <c r="M531" s="88"/>
      <c r="N531" s="88"/>
      <c r="O531" s="169" t="str">
        <f t="shared" si="24"/>
        <v/>
      </c>
      <c r="P531" s="170" t="str">
        <f>IF(AND(ISNUMBER(M531),M531&lt;&gt;""),IF(M531&gt;='Bitni podaci'!$B$2,IF(M531&lt;'Bitni podaci'!$C$2,1,2),0),"")</f>
        <v/>
      </c>
      <c r="Q531" s="89"/>
      <c r="R531" s="169" t="str">
        <f t="shared" si="25"/>
        <v/>
      </c>
      <c r="S531" s="149"/>
      <c r="T531" s="177" t="str">
        <f>IF(AND(S531&lt;&gt;"",ISNUMBER(S531)),IF(S531&lt;='Bitni podaci'!$B$1,1,0),"")</f>
        <v/>
      </c>
      <c r="U531" s="178" t="str">
        <f t="shared" si="26"/>
        <v/>
      </c>
    </row>
    <row r="532" spans="1:21" ht="21.95" customHeight="1" x14ac:dyDescent="0.2">
      <c r="A532" s="184" t="str">
        <f>IF(B532&lt;&gt;"",ROWS($A$13:A532)-COUNTBLANK($A$13:A531),"")</f>
        <v/>
      </c>
      <c r="B532" s="183"/>
      <c r="C532" s="83"/>
      <c r="D532" s="83"/>
      <c r="E532" s="84"/>
      <c r="F532" s="85"/>
      <c r="G532" s="86"/>
      <c r="H532" s="86"/>
      <c r="I532" s="86"/>
      <c r="J532" s="86"/>
      <c r="K532" s="86"/>
      <c r="L532" s="87"/>
      <c r="M532" s="88"/>
      <c r="N532" s="88"/>
      <c r="O532" s="169" t="str">
        <f t="shared" si="24"/>
        <v/>
      </c>
      <c r="P532" s="170" t="str">
        <f>IF(AND(ISNUMBER(M532),M532&lt;&gt;""),IF(M532&gt;='Bitni podaci'!$B$2,IF(M532&lt;'Bitni podaci'!$C$2,1,2),0),"")</f>
        <v/>
      </c>
      <c r="Q532" s="89"/>
      <c r="R532" s="169" t="str">
        <f t="shared" si="25"/>
        <v/>
      </c>
      <c r="S532" s="149"/>
      <c r="T532" s="177" t="str">
        <f>IF(AND(S532&lt;&gt;"",ISNUMBER(S532)),IF(S532&lt;='Bitni podaci'!$B$1,1,0),"")</f>
        <v/>
      </c>
      <c r="U532" s="178" t="str">
        <f t="shared" si="26"/>
        <v/>
      </c>
    </row>
    <row r="533" spans="1:21" ht="21.95" customHeight="1" x14ac:dyDescent="0.2">
      <c r="A533" s="184" t="str">
        <f>IF(B533&lt;&gt;"",ROWS($A$13:A533)-COUNTBLANK($A$13:A532),"")</f>
        <v/>
      </c>
      <c r="B533" s="183"/>
      <c r="C533" s="83"/>
      <c r="D533" s="83"/>
      <c r="E533" s="84"/>
      <c r="F533" s="85"/>
      <c r="G533" s="86"/>
      <c r="H533" s="86"/>
      <c r="I533" s="86"/>
      <c r="J533" s="86"/>
      <c r="K533" s="86"/>
      <c r="L533" s="87"/>
      <c r="M533" s="88"/>
      <c r="N533" s="88"/>
      <c r="O533" s="169" t="str">
        <f t="shared" si="24"/>
        <v/>
      </c>
      <c r="P533" s="170" t="str">
        <f>IF(AND(ISNUMBER(M533),M533&lt;&gt;""),IF(M533&gt;='Bitni podaci'!$B$2,IF(M533&lt;'Bitni podaci'!$C$2,1,2),0),"")</f>
        <v/>
      </c>
      <c r="Q533" s="89"/>
      <c r="R533" s="169" t="str">
        <f t="shared" si="25"/>
        <v/>
      </c>
      <c r="S533" s="149"/>
      <c r="T533" s="177" t="str">
        <f>IF(AND(S533&lt;&gt;"",ISNUMBER(S533)),IF(S533&lt;='Bitni podaci'!$B$1,1,0),"")</f>
        <v/>
      </c>
      <c r="U533" s="178" t="str">
        <f t="shared" si="26"/>
        <v/>
      </c>
    </row>
    <row r="534" spans="1:21" ht="21.95" customHeight="1" x14ac:dyDescent="0.2">
      <c r="A534" s="184" t="str">
        <f>IF(B534&lt;&gt;"",ROWS($A$13:A534)-COUNTBLANK($A$13:A533),"")</f>
        <v/>
      </c>
      <c r="B534" s="183"/>
      <c r="C534" s="83"/>
      <c r="D534" s="83"/>
      <c r="E534" s="84"/>
      <c r="F534" s="85"/>
      <c r="G534" s="86"/>
      <c r="H534" s="86"/>
      <c r="I534" s="86"/>
      <c r="J534" s="86"/>
      <c r="K534" s="86"/>
      <c r="L534" s="87"/>
      <c r="M534" s="88"/>
      <c r="N534" s="88"/>
      <c r="O534" s="169" t="str">
        <f t="shared" si="24"/>
        <v/>
      </c>
      <c r="P534" s="170" t="str">
        <f>IF(AND(ISNUMBER(M534),M534&lt;&gt;""),IF(M534&gt;='Bitni podaci'!$B$2,IF(M534&lt;'Bitni podaci'!$C$2,1,2),0),"")</f>
        <v/>
      </c>
      <c r="Q534" s="89"/>
      <c r="R534" s="169" t="str">
        <f t="shared" si="25"/>
        <v/>
      </c>
      <c r="S534" s="149"/>
      <c r="T534" s="177" t="str">
        <f>IF(AND(S534&lt;&gt;"",ISNUMBER(S534)),IF(S534&lt;='Bitni podaci'!$B$1,1,0),"")</f>
        <v/>
      </c>
      <c r="U534" s="178" t="str">
        <f t="shared" si="26"/>
        <v/>
      </c>
    </row>
    <row r="535" spans="1:21" ht="21.95" customHeight="1" x14ac:dyDescent="0.2">
      <c r="A535" s="184" t="str">
        <f>IF(B535&lt;&gt;"",ROWS($A$13:A535)-COUNTBLANK($A$13:A534),"")</f>
        <v/>
      </c>
      <c r="B535" s="183"/>
      <c r="C535" s="83"/>
      <c r="D535" s="83"/>
      <c r="E535" s="84"/>
      <c r="F535" s="85"/>
      <c r="G535" s="86"/>
      <c r="H535" s="86"/>
      <c r="I535" s="86"/>
      <c r="J535" s="86"/>
      <c r="K535" s="86"/>
      <c r="L535" s="87"/>
      <c r="M535" s="88"/>
      <c r="N535" s="88"/>
      <c r="O535" s="169" t="str">
        <f t="shared" si="24"/>
        <v/>
      </c>
      <c r="P535" s="170" t="str">
        <f>IF(AND(ISNUMBER(M535),M535&lt;&gt;""),IF(M535&gt;='Bitni podaci'!$B$2,IF(M535&lt;'Bitni podaci'!$C$2,1,2),0),"")</f>
        <v/>
      </c>
      <c r="Q535" s="89"/>
      <c r="R535" s="169" t="str">
        <f t="shared" si="25"/>
        <v/>
      </c>
      <c r="S535" s="149"/>
      <c r="T535" s="177" t="str">
        <f>IF(AND(S535&lt;&gt;"",ISNUMBER(S535)),IF(S535&lt;='Bitni podaci'!$B$1,1,0),"")</f>
        <v/>
      </c>
      <c r="U535" s="178" t="str">
        <f t="shared" si="26"/>
        <v/>
      </c>
    </row>
    <row r="536" spans="1:21" ht="21.95" customHeight="1" x14ac:dyDescent="0.2">
      <c r="A536" s="184" t="str">
        <f>IF(B536&lt;&gt;"",ROWS($A$13:A536)-COUNTBLANK($A$13:A535),"")</f>
        <v/>
      </c>
      <c r="B536" s="183"/>
      <c r="C536" s="83"/>
      <c r="D536" s="83"/>
      <c r="E536" s="84"/>
      <c r="F536" s="85"/>
      <c r="G536" s="86"/>
      <c r="H536" s="86"/>
      <c r="I536" s="86"/>
      <c r="J536" s="86"/>
      <c r="K536" s="86"/>
      <c r="L536" s="87"/>
      <c r="M536" s="88"/>
      <c r="N536" s="88"/>
      <c r="O536" s="169" t="str">
        <f t="shared" si="24"/>
        <v/>
      </c>
      <c r="P536" s="170" t="str">
        <f>IF(AND(ISNUMBER(M536),M536&lt;&gt;""),IF(M536&gt;='Bitni podaci'!$B$2,IF(M536&lt;'Bitni podaci'!$C$2,1,2),0),"")</f>
        <v/>
      </c>
      <c r="Q536" s="89"/>
      <c r="R536" s="169" t="str">
        <f t="shared" si="25"/>
        <v/>
      </c>
      <c r="S536" s="149"/>
      <c r="T536" s="177" t="str">
        <f>IF(AND(S536&lt;&gt;"",ISNUMBER(S536)),IF(S536&lt;='Bitni podaci'!$B$1,1,0),"")</f>
        <v/>
      </c>
      <c r="U536" s="178" t="str">
        <f t="shared" si="26"/>
        <v/>
      </c>
    </row>
    <row r="537" spans="1:21" ht="21.95" customHeight="1" x14ac:dyDescent="0.2">
      <c r="A537" s="184" t="str">
        <f>IF(B537&lt;&gt;"",ROWS($A$13:A537)-COUNTBLANK($A$13:A536),"")</f>
        <v/>
      </c>
      <c r="B537" s="183"/>
      <c r="C537" s="83"/>
      <c r="D537" s="83"/>
      <c r="E537" s="84"/>
      <c r="F537" s="85"/>
      <c r="G537" s="86"/>
      <c r="H537" s="86"/>
      <c r="I537" s="86"/>
      <c r="J537" s="86"/>
      <c r="K537" s="86"/>
      <c r="L537" s="87"/>
      <c r="M537" s="88"/>
      <c r="N537" s="88"/>
      <c r="O537" s="169" t="str">
        <f t="shared" si="24"/>
        <v/>
      </c>
      <c r="P537" s="170" t="str">
        <f>IF(AND(ISNUMBER(M537),M537&lt;&gt;""),IF(M537&gt;='Bitni podaci'!$B$2,IF(M537&lt;'Bitni podaci'!$C$2,1,2),0),"")</f>
        <v/>
      </c>
      <c r="Q537" s="89"/>
      <c r="R537" s="169" t="str">
        <f t="shared" si="25"/>
        <v/>
      </c>
      <c r="S537" s="149"/>
      <c r="T537" s="177" t="str">
        <f>IF(AND(S537&lt;&gt;"",ISNUMBER(S537)),IF(S537&lt;='Bitni podaci'!$B$1,1,0),"")</f>
        <v/>
      </c>
      <c r="U537" s="178" t="str">
        <f t="shared" si="26"/>
        <v/>
      </c>
    </row>
    <row r="538" spans="1:21" ht="21.95" customHeight="1" x14ac:dyDescent="0.2">
      <c r="A538" s="184" t="str">
        <f>IF(B538&lt;&gt;"",ROWS($A$13:A538)-COUNTBLANK($A$13:A537),"")</f>
        <v/>
      </c>
      <c r="B538" s="183"/>
      <c r="C538" s="83"/>
      <c r="D538" s="83"/>
      <c r="E538" s="84"/>
      <c r="F538" s="85"/>
      <c r="G538" s="86"/>
      <c r="H538" s="86"/>
      <c r="I538" s="86"/>
      <c r="J538" s="86"/>
      <c r="K538" s="86"/>
      <c r="L538" s="87"/>
      <c r="M538" s="88"/>
      <c r="N538" s="88"/>
      <c r="O538" s="169" t="str">
        <f t="shared" si="24"/>
        <v/>
      </c>
      <c r="P538" s="170" t="str">
        <f>IF(AND(ISNUMBER(M538),M538&lt;&gt;""),IF(M538&gt;='Bitni podaci'!$B$2,IF(M538&lt;'Bitni podaci'!$C$2,1,2),0),"")</f>
        <v/>
      </c>
      <c r="Q538" s="89"/>
      <c r="R538" s="169" t="str">
        <f t="shared" si="25"/>
        <v/>
      </c>
      <c r="S538" s="149"/>
      <c r="T538" s="177" t="str">
        <f>IF(AND(S538&lt;&gt;"",ISNUMBER(S538)),IF(S538&lt;='Bitni podaci'!$B$1,1,0),"")</f>
        <v/>
      </c>
      <c r="U538" s="178" t="str">
        <f t="shared" si="26"/>
        <v/>
      </c>
    </row>
    <row r="539" spans="1:21" ht="21.95" customHeight="1" x14ac:dyDescent="0.2">
      <c r="A539" s="184" t="str">
        <f>IF(B539&lt;&gt;"",ROWS($A$13:A539)-COUNTBLANK($A$13:A538),"")</f>
        <v/>
      </c>
      <c r="B539" s="183"/>
      <c r="C539" s="83"/>
      <c r="D539" s="83"/>
      <c r="E539" s="84"/>
      <c r="F539" s="85"/>
      <c r="G539" s="86"/>
      <c r="H539" s="86"/>
      <c r="I539" s="86"/>
      <c r="J539" s="86"/>
      <c r="K539" s="86"/>
      <c r="L539" s="87"/>
      <c r="M539" s="88"/>
      <c r="N539" s="88"/>
      <c r="O539" s="169" t="str">
        <f t="shared" si="24"/>
        <v/>
      </c>
      <c r="P539" s="170" t="str">
        <f>IF(AND(ISNUMBER(M539),M539&lt;&gt;""),IF(M539&gt;='Bitni podaci'!$B$2,IF(M539&lt;'Bitni podaci'!$C$2,1,2),0),"")</f>
        <v/>
      </c>
      <c r="Q539" s="89"/>
      <c r="R539" s="169" t="str">
        <f t="shared" si="25"/>
        <v/>
      </c>
      <c r="S539" s="149"/>
      <c r="T539" s="177" t="str">
        <f>IF(AND(S539&lt;&gt;"",ISNUMBER(S539)),IF(S539&lt;='Bitni podaci'!$B$1,1,0),"")</f>
        <v/>
      </c>
      <c r="U539" s="178" t="str">
        <f t="shared" si="26"/>
        <v/>
      </c>
    </row>
    <row r="540" spans="1:21" ht="21.95" customHeight="1" x14ac:dyDescent="0.2">
      <c r="A540" s="184" t="str">
        <f>IF(B540&lt;&gt;"",ROWS($A$13:A540)-COUNTBLANK($A$13:A539),"")</f>
        <v/>
      </c>
      <c r="B540" s="183"/>
      <c r="C540" s="83"/>
      <c r="D540" s="83"/>
      <c r="E540" s="84"/>
      <c r="F540" s="85"/>
      <c r="G540" s="86"/>
      <c r="H540" s="86"/>
      <c r="I540" s="86"/>
      <c r="J540" s="86"/>
      <c r="K540" s="86"/>
      <c r="L540" s="87"/>
      <c r="M540" s="88"/>
      <c r="N540" s="88"/>
      <c r="O540" s="169" t="str">
        <f t="shared" si="24"/>
        <v/>
      </c>
      <c r="P540" s="170" t="str">
        <f>IF(AND(ISNUMBER(M540),M540&lt;&gt;""),IF(M540&gt;='Bitni podaci'!$B$2,IF(M540&lt;'Bitni podaci'!$C$2,1,2),0),"")</f>
        <v/>
      </c>
      <c r="Q540" s="89"/>
      <c r="R540" s="169" t="str">
        <f t="shared" si="25"/>
        <v/>
      </c>
      <c r="S540" s="149"/>
      <c r="T540" s="177" t="str">
        <f>IF(AND(S540&lt;&gt;"",ISNUMBER(S540)),IF(S540&lt;='Bitni podaci'!$B$1,1,0),"")</f>
        <v/>
      </c>
      <c r="U540" s="178" t="str">
        <f t="shared" si="26"/>
        <v/>
      </c>
    </row>
    <row r="541" spans="1:21" ht="21.95" customHeight="1" x14ac:dyDescent="0.2">
      <c r="A541" s="184" t="str">
        <f>IF(B541&lt;&gt;"",ROWS($A$13:A541)-COUNTBLANK($A$13:A540),"")</f>
        <v/>
      </c>
      <c r="B541" s="183"/>
      <c r="C541" s="83"/>
      <c r="D541" s="83"/>
      <c r="E541" s="84"/>
      <c r="F541" s="85"/>
      <c r="G541" s="86"/>
      <c r="H541" s="86"/>
      <c r="I541" s="86"/>
      <c r="J541" s="86"/>
      <c r="K541" s="86"/>
      <c r="L541" s="87"/>
      <c r="M541" s="88"/>
      <c r="N541" s="88"/>
      <c r="O541" s="169" t="str">
        <f t="shared" si="24"/>
        <v/>
      </c>
      <c r="P541" s="170" t="str">
        <f>IF(AND(ISNUMBER(M541),M541&lt;&gt;""),IF(M541&gt;='Bitni podaci'!$B$2,IF(M541&lt;'Bitni podaci'!$C$2,1,2),0),"")</f>
        <v/>
      </c>
      <c r="Q541" s="89"/>
      <c r="R541" s="169" t="str">
        <f t="shared" si="25"/>
        <v/>
      </c>
      <c r="S541" s="149"/>
      <c r="T541" s="177" t="str">
        <f>IF(AND(S541&lt;&gt;"",ISNUMBER(S541)),IF(S541&lt;='Bitni podaci'!$B$1,1,0),"")</f>
        <v/>
      </c>
      <c r="U541" s="178" t="str">
        <f t="shared" si="26"/>
        <v/>
      </c>
    </row>
    <row r="542" spans="1:21" ht="21.95" customHeight="1" x14ac:dyDescent="0.2">
      <c r="A542" s="184" t="str">
        <f>IF(B542&lt;&gt;"",ROWS($A$13:A542)-COUNTBLANK($A$13:A541),"")</f>
        <v/>
      </c>
      <c r="B542" s="183"/>
      <c r="C542" s="83"/>
      <c r="D542" s="83"/>
      <c r="E542" s="84"/>
      <c r="F542" s="85"/>
      <c r="G542" s="86"/>
      <c r="H542" s="86"/>
      <c r="I542" s="86"/>
      <c r="J542" s="86"/>
      <c r="K542" s="86"/>
      <c r="L542" s="87"/>
      <c r="M542" s="88"/>
      <c r="N542" s="88"/>
      <c r="O542" s="169" t="str">
        <f t="shared" si="24"/>
        <v/>
      </c>
      <c r="P542" s="170" t="str">
        <f>IF(AND(ISNUMBER(M542),M542&lt;&gt;""),IF(M542&gt;='Bitni podaci'!$B$2,IF(M542&lt;'Bitni podaci'!$C$2,1,2),0),"")</f>
        <v/>
      </c>
      <c r="Q542" s="89"/>
      <c r="R542" s="169" t="str">
        <f t="shared" si="25"/>
        <v/>
      </c>
      <c r="S542" s="149"/>
      <c r="T542" s="177" t="str">
        <f>IF(AND(S542&lt;&gt;"",ISNUMBER(S542)),IF(S542&lt;='Bitni podaci'!$B$1,1,0),"")</f>
        <v/>
      </c>
      <c r="U542" s="178" t="str">
        <f t="shared" si="26"/>
        <v/>
      </c>
    </row>
    <row r="543" spans="1:21" ht="21.95" customHeight="1" x14ac:dyDescent="0.2">
      <c r="A543" s="184" t="str">
        <f>IF(B543&lt;&gt;"",ROWS($A$13:A543)-COUNTBLANK($A$13:A542),"")</f>
        <v/>
      </c>
      <c r="B543" s="183"/>
      <c r="C543" s="83"/>
      <c r="D543" s="83"/>
      <c r="E543" s="84"/>
      <c r="F543" s="85"/>
      <c r="G543" s="86"/>
      <c r="H543" s="86"/>
      <c r="I543" s="86"/>
      <c r="J543" s="86"/>
      <c r="K543" s="86"/>
      <c r="L543" s="87"/>
      <c r="M543" s="88"/>
      <c r="N543" s="88"/>
      <c r="O543" s="169" t="str">
        <f t="shared" si="24"/>
        <v/>
      </c>
      <c r="P543" s="170" t="str">
        <f>IF(AND(ISNUMBER(M543),M543&lt;&gt;""),IF(M543&gt;='Bitni podaci'!$B$2,IF(M543&lt;'Bitni podaci'!$C$2,1,2),0),"")</f>
        <v/>
      </c>
      <c r="Q543" s="89"/>
      <c r="R543" s="169" t="str">
        <f t="shared" si="25"/>
        <v/>
      </c>
      <c r="S543" s="149"/>
      <c r="T543" s="177" t="str">
        <f>IF(AND(S543&lt;&gt;"",ISNUMBER(S543)),IF(S543&lt;='Bitni podaci'!$B$1,1,0),"")</f>
        <v/>
      </c>
      <c r="U543" s="178" t="str">
        <f t="shared" si="26"/>
        <v/>
      </c>
    </row>
    <row r="544" spans="1:21" ht="21.95" customHeight="1" x14ac:dyDescent="0.2">
      <c r="A544" s="184" t="str">
        <f>IF(B544&lt;&gt;"",ROWS($A$13:A544)-COUNTBLANK($A$13:A543),"")</f>
        <v/>
      </c>
      <c r="B544" s="183"/>
      <c r="C544" s="83"/>
      <c r="D544" s="83"/>
      <c r="E544" s="84"/>
      <c r="F544" s="85"/>
      <c r="G544" s="86"/>
      <c r="H544" s="86"/>
      <c r="I544" s="86"/>
      <c r="J544" s="86"/>
      <c r="K544" s="86"/>
      <c r="L544" s="87"/>
      <c r="M544" s="88"/>
      <c r="N544" s="88"/>
      <c r="O544" s="169" t="str">
        <f t="shared" si="24"/>
        <v/>
      </c>
      <c r="P544" s="170" t="str">
        <f>IF(AND(ISNUMBER(M544),M544&lt;&gt;""),IF(M544&gt;='Bitni podaci'!$B$2,IF(M544&lt;'Bitni podaci'!$C$2,1,2),0),"")</f>
        <v/>
      </c>
      <c r="Q544" s="89"/>
      <c r="R544" s="169" t="str">
        <f t="shared" si="25"/>
        <v/>
      </c>
      <c r="S544" s="149"/>
      <c r="T544" s="177" t="str">
        <f>IF(AND(S544&lt;&gt;"",ISNUMBER(S544)),IF(S544&lt;='Bitni podaci'!$B$1,1,0),"")</f>
        <v/>
      </c>
      <c r="U544" s="178" t="str">
        <f t="shared" si="26"/>
        <v/>
      </c>
    </row>
    <row r="545" spans="1:21" ht="21.95" customHeight="1" x14ac:dyDescent="0.2">
      <c r="A545" s="184" t="str">
        <f>IF(B545&lt;&gt;"",ROWS($A$13:A545)-COUNTBLANK($A$13:A544),"")</f>
        <v/>
      </c>
      <c r="B545" s="183"/>
      <c r="C545" s="83"/>
      <c r="D545" s="83"/>
      <c r="E545" s="84"/>
      <c r="F545" s="85"/>
      <c r="G545" s="86"/>
      <c r="H545" s="86"/>
      <c r="I545" s="86"/>
      <c r="J545" s="86"/>
      <c r="K545" s="86"/>
      <c r="L545" s="87"/>
      <c r="M545" s="88"/>
      <c r="N545" s="88"/>
      <c r="O545" s="169" t="str">
        <f t="shared" si="24"/>
        <v/>
      </c>
      <c r="P545" s="170" t="str">
        <f>IF(AND(ISNUMBER(M545),M545&lt;&gt;""),IF(M545&gt;='Bitni podaci'!$B$2,IF(M545&lt;'Bitni podaci'!$C$2,1,2),0),"")</f>
        <v/>
      </c>
      <c r="Q545" s="89"/>
      <c r="R545" s="169" t="str">
        <f t="shared" si="25"/>
        <v/>
      </c>
      <c r="S545" s="149"/>
      <c r="T545" s="177" t="str">
        <f>IF(AND(S545&lt;&gt;"",ISNUMBER(S545)),IF(S545&lt;='Bitni podaci'!$B$1,1,0),"")</f>
        <v/>
      </c>
      <c r="U545" s="178" t="str">
        <f t="shared" si="26"/>
        <v/>
      </c>
    </row>
    <row r="546" spans="1:21" ht="21.95" customHeight="1" x14ac:dyDescent="0.2">
      <c r="A546" s="184" t="str">
        <f>IF(B546&lt;&gt;"",ROWS($A$13:A546)-COUNTBLANK($A$13:A545),"")</f>
        <v/>
      </c>
      <c r="B546" s="183"/>
      <c r="C546" s="83"/>
      <c r="D546" s="83"/>
      <c r="E546" s="84"/>
      <c r="F546" s="85"/>
      <c r="G546" s="86"/>
      <c r="H546" s="86"/>
      <c r="I546" s="86"/>
      <c r="J546" s="86"/>
      <c r="K546" s="86"/>
      <c r="L546" s="87"/>
      <c r="M546" s="88"/>
      <c r="N546" s="88"/>
      <c r="O546" s="169" t="str">
        <f t="shared" si="24"/>
        <v/>
      </c>
      <c r="P546" s="170" t="str">
        <f>IF(AND(ISNUMBER(M546),M546&lt;&gt;""),IF(M546&gt;='Bitni podaci'!$B$2,IF(M546&lt;'Bitni podaci'!$C$2,1,2),0),"")</f>
        <v/>
      </c>
      <c r="Q546" s="89"/>
      <c r="R546" s="169" t="str">
        <f t="shared" si="25"/>
        <v/>
      </c>
      <c r="S546" s="149"/>
      <c r="T546" s="177" t="str">
        <f>IF(AND(S546&lt;&gt;"",ISNUMBER(S546)),IF(S546&lt;='Bitni podaci'!$B$1,1,0),"")</f>
        <v/>
      </c>
      <c r="U546" s="178" t="str">
        <f t="shared" si="26"/>
        <v/>
      </c>
    </row>
    <row r="547" spans="1:21" ht="21.95" customHeight="1" x14ac:dyDescent="0.2">
      <c r="A547" s="184" t="str">
        <f>IF(B547&lt;&gt;"",ROWS($A$13:A547)-COUNTBLANK($A$13:A546),"")</f>
        <v/>
      </c>
      <c r="B547" s="183"/>
      <c r="C547" s="83"/>
      <c r="D547" s="83"/>
      <c r="E547" s="84"/>
      <c r="F547" s="85"/>
      <c r="G547" s="86"/>
      <c r="H547" s="86"/>
      <c r="I547" s="86"/>
      <c r="J547" s="86"/>
      <c r="K547" s="86"/>
      <c r="L547" s="87"/>
      <c r="M547" s="88"/>
      <c r="N547" s="88"/>
      <c r="O547" s="169" t="str">
        <f t="shared" si="24"/>
        <v/>
      </c>
      <c r="P547" s="170" t="str">
        <f>IF(AND(ISNUMBER(M547),M547&lt;&gt;""),IF(M547&gt;='Bitni podaci'!$B$2,IF(M547&lt;'Bitni podaci'!$C$2,1,2),0),"")</f>
        <v/>
      </c>
      <c r="Q547" s="89"/>
      <c r="R547" s="169" t="str">
        <f t="shared" si="25"/>
        <v/>
      </c>
      <c r="S547" s="149"/>
      <c r="T547" s="177" t="str">
        <f>IF(AND(S547&lt;&gt;"",ISNUMBER(S547)),IF(S547&lt;='Bitni podaci'!$B$1,1,0),"")</f>
        <v/>
      </c>
      <c r="U547" s="178" t="str">
        <f t="shared" si="26"/>
        <v/>
      </c>
    </row>
    <row r="548" spans="1:21" ht="21.95" customHeight="1" x14ac:dyDescent="0.2">
      <c r="A548" s="184" t="str">
        <f>IF(B548&lt;&gt;"",ROWS($A$13:A548)-COUNTBLANK($A$13:A547),"")</f>
        <v/>
      </c>
      <c r="B548" s="183"/>
      <c r="C548" s="83"/>
      <c r="D548" s="83"/>
      <c r="E548" s="84"/>
      <c r="F548" s="85"/>
      <c r="G548" s="86"/>
      <c r="H548" s="86"/>
      <c r="I548" s="86"/>
      <c r="J548" s="86"/>
      <c r="K548" s="86"/>
      <c r="L548" s="87"/>
      <c r="M548" s="88"/>
      <c r="N548" s="88"/>
      <c r="O548" s="169" t="str">
        <f t="shared" si="24"/>
        <v/>
      </c>
      <c r="P548" s="170" t="str">
        <f>IF(AND(ISNUMBER(M548),M548&lt;&gt;""),IF(M548&gt;='Bitni podaci'!$B$2,IF(M548&lt;'Bitni podaci'!$C$2,1,2),0),"")</f>
        <v/>
      </c>
      <c r="Q548" s="89"/>
      <c r="R548" s="169" t="str">
        <f t="shared" si="25"/>
        <v/>
      </c>
      <c r="S548" s="149"/>
      <c r="T548" s="177" t="str">
        <f>IF(AND(S548&lt;&gt;"",ISNUMBER(S548)),IF(S548&lt;='Bitni podaci'!$B$1,1,0),"")</f>
        <v/>
      </c>
      <c r="U548" s="178" t="str">
        <f t="shared" si="26"/>
        <v/>
      </c>
    </row>
    <row r="549" spans="1:21" ht="21.95" customHeight="1" x14ac:dyDescent="0.2">
      <c r="A549" s="184" t="str">
        <f>IF(B549&lt;&gt;"",ROWS($A$13:A549)-COUNTBLANK($A$13:A548),"")</f>
        <v/>
      </c>
      <c r="B549" s="183"/>
      <c r="C549" s="83"/>
      <c r="D549" s="83"/>
      <c r="E549" s="84"/>
      <c r="F549" s="85"/>
      <c r="G549" s="86"/>
      <c r="H549" s="86"/>
      <c r="I549" s="86"/>
      <c r="J549" s="86"/>
      <c r="K549" s="86"/>
      <c r="L549" s="87"/>
      <c r="M549" s="88"/>
      <c r="N549" s="88"/>
      <c r="O549" s="169" t="str">
        <f t="shared" si="24"/>
        <v/>
      </c>
      <c r="P549" s="170" t="str">
        <f>IF(AND(ISNUMBER(M549),M549&lt;&gt;""),IF(M549&gt;='Bitni podaci'!$B$2,IF(M549&lt;'Bitni podaci'!$C$2,1,2),0),"")</f>
        <v/>
      </c>
      <c r="Q549" s="89"/>
      <c r="R549" s="169" t="str">
        <f t="shared" si="25"/>
        <v/>
      </c>
      <c r="S549" s="149"/>
      <c r="T549" s="177" t="str">
        <f>IF(AND(S549&lt;&gt;"",ISNUMBER(S549)),IF(S549&lt;='Bitni podaci'!$B$1,1,0),"")</f>
        <v/>
      </c>
      <c r="U549" s="178" t="str">
        <f t="shared" si="26"/>
        <v/>
      </c>
    </row>
    <row r="550" spans="1:21" ht="21.95" customHeight="1" x14ac:dyDescent="0.2">
      <c r="A550" s="184" t="str">
        <f>IF(B550&lt;&gt;"",ROWS($A$13:A550)-COUNTBLANK($A$13:A549),"")</f>
        <v/>
      </c>
      <c r="B550" s="183"/>
      <c r="C550" s="83"/>
      <c r="D550" s="83"/>
      <c r="E550" s="84"/>
      <c r="F550" s="85"/>
      <c r="G550" s="86"/>
      <c r="H550" s="86"/>
      <c r="I550" s="86"/>
      <c r="J550" s="86"/>
      <c r="K550" s="86"/>
      <c r="L550" s="87"/>
      <c r="M550" s="88"/>
      <c r="N550" s="88"/>
      <c r="O550" s="169" t="str">
        <f t="shared" si="24"/>
        <v/>
      </c>
      <c r="P550" s="170" t="str">
        <f>IF(AND(ISNUMBER(M550),M550&lt;&gt;""),IF(M550&gt;='Bitni podaci'!$B$2,IF(M550&lt;'Bitni podaci'!$C$2,1,2),0),"")</f>
        <v/>
      </c>
      <c r="Q550" s="89"/>
      <c r="R550" s="169" t="str">
        <f t="shared" si="25"/>
        <v/>
      </c>
      <c r="S550" s="149"/>
      <c r="T550" s="177" t="str">
        <f>IF(AND(S550&lt;&gt;"",ISNUMBER(S550)),IF(S550&lt;='Bitni podaci'!$B$1,1,0),"")</f>
        <v/>
      </c>
      <c r="U550" s="178" t="str">
        <f t="shared" si="26"/>
        <v/>
      </c>
    </row>
    <row r="551" spans="1:21" ht="21.95" customHeight="1" x14ac:dyDescent="0.2">
      <c r="A551" s="184" t="str">
        <f>IF(B551&lt;&gt;"",ROWS($A$13:A551)-COUNTBLANK($A$13:A550),"")</f>
        <v/>
      </c>
      <c r="B551" s="183"/>
      <c r="C551" s="83"/>
      <c r="D551" s="83"/>
      <c r="E551" s="84"/>
      <c r="F551" s="85"/>
      <c r="G551" s="86"/>
      <c r="H551" s="86"/>
      <c r="I551" s="86"/>
      <c r="J551" s="86"/>
      <c r="K551" s="86"/>
      <c r="L551" s="87"/>
      <c r="M551" s="88"/>
      <c r="N551" s="88"/>
      <c r="O551" s="169" t="str">
        <f t="shared" si="24"/>
        <v/>
      </c>
      <c r="P551" s="170" t="str">
        <f>IF(AND(ISNUMBER(M551),M551&lt;&gt;""),IF(M551&gt;='Bitni podaci'!$B$2,IF(M551&lt;'Bitni podaci'!$C$2,1,2),0),"")</f>
        <v/>
      </c>
      <c r="Q551" s="89"/>
      <c r="R551" s="169" t="str">
        <f t="shared" si="25"/>
        <v/>
      </c>
      <c r="S551" s="149"/>
      <c r="T551" s="177" t="str">
        <f>IF(AND(S551&lt;&gt;"",ISNUMBER(S551)),IF(S551&lt;='Bitni podaci'!$B$1,1,0),"")</f>
        <v/>
      </c>
      <c r="U551" s="178" t="str">
        <f t="shared" si="26"/>
        <v/>
      </c>
    </row>
    <row r="552" spans="1:21" ht="21.95" customHeight="1" x14ac:dyDescent="0.2">
      <c r="A552" s="184" t="str">
        <f>IF(B552&lt;&gt;"",ROWS($A$13:A552)-COUNTBLANK($A$13:A551),"")</f>
        <v/>
      </c>
      <c r="B552" s="183"/>
      <c r="C552" s="83"/>
      <c r="D552" s="83"/>
      <c r="E552" s="84"/>
      <c r="F552" s="85"/>
      <c r="G552" s="86"/>
      <c r="H552" s="86"/>
      <c r="I552" s="86"/>
      <c r="J552" s="86"/>
      <c r="K552" s="86"/>
      <c r="L552" s="87"/>
      <c r="M552" s="88"/>
      <c r="N552" s="88"/>
      <c r="O552" s="169" t="str">
        <f t="shared" si="24"/>
        <v/>
      </c>
      <c r="P552" s="170" t="str">
        <f>IF(AND(ISNUMBER(M552),M552&lt;&gt;""),IF(M552&gt;='Bitni podaci'!$B$2,IF(M552&lt;'Bitni podaci'!$C$2,1,2),0),"")</f>
        <v/>
      </c>
      <c r="Q552" s="89"/>
      <c r="R552" s="169" t="str">
        <f t="shared" si="25"/>
        <v/>
      </c>
      <c r="S552" s="149"/>
      <c r="T552" s="177" t="str">
        <f>IF(AND(S552&lt;&gt;"",ISNUMBER(S552)),IF(S552&lt;='Bitni podaci'!$B$1,1,0),"")</f>
        <v/>
      </c>
      <c r="U552" s="178" t="str">
        <f t="shared" si="26"/>
        <v/>
      </c>
    </row>
    <row r="553" spans="1:21" ht="21.95" customHeight="1" x14ac:dyDescent="0.2">
      <c r="A553" s="184" t="str">
        <f>IF(B553&lt;&gt;"",ROWS($A$13:A553)-COUNTBLANK($A$13:A552),"")</f>
        <v/>
      </c>
      <c r="B553" s="183"/>
      <c r="C553" s="83"/>
      <c r="D553" s="83"/>
      <c r="E553" s="84"/>
      <c r="F553" s="85"/>
      <c r="G553" s="86"/>
      <c r="H553" s="86"/>
      <c r="I553" s="86"/>
      <c r="J553" s="86"/>
      <c r="K553" s="86"/>
      <c r="L553" s="87"/>
      <c r="M553" s="88"/>
      <c r="N553" s="88"/>
      <c r="O553" s="169" t="str">
        <f t="shared" si="24"/>
        <v/>
      </c>
      <c r="P553" s="170" t="str">
        <f>IF(AND(ISNUMBER(M553),M553&lt;&gt;""),IF(M553&gt;='Bitni podaci'!$B$2,IF(M553&lt;'Bitni podaci'!$C$2,1,2),0),"")</f>
        <v/>
      </c>
      <c r="Q553" s="89"/>
      <c r="R553" s="169" t="str">
        <f t="shared" si="25"/>
        <v/>
      </c>
      <c r="S553" s="149"/>
      <c r="T553" s="177" t="str">
        <f>IF(AND(S553&lt;&gt;"",ISNUMBER(S553)),IF(S553&lt;='Bitni podaci'!$B$1,1,0),"")</f>
        <v/>
      </c>
      <c r="U553" s="178" t="str">
        <f t="shared" si="26"/>
        <v/>
      </c>
    </row>
    <row r="554" spans="1:21" ht="21.95" customHeight="1" x14ac:dyDescent="0.2">
      <c r="A554" s="184" t="str">
        <f>IF(B554&lt;&gt;"",ROWS($A$13:A554)-COUNTBLANK($A$13:A553),"")</f>
        <v/>
      </c>
      <c r="B554" s="183"/>
      <c r="C554" s="83"/>
      <c r="D554" s="83"/>
      <c r="E554" s="84"/>
      <c r="F554" s="85"/>
      <c r="G554" s="86"/>
      <c r="H554" s="86"/>
      <c r="I554" s="86"/>
      <c r="J554" s="86"/>
      <c r="K554" s="86"/>
      <c r="L554" s="87"/>
      <c r="M554" s="88"/>
      <c r="N554" s="88"/>
      <c r="O554" s="169" t="str">
        <f t="shared" si="24"/>
        <v/>
      </c>
      <c r="P554" s="170" t="str">
        <f>IF(AND(ISNUMBER(M554),M554&lt;&gt;""),IF(M554&gt;='Bitni podaci'!$B$2,IF(M554&lt;'Bitni podaci'!$C$2,1,2),0),"")</f>
        <v/>
      </c>
      <c r="Q554" s="89"/>
      <c r="R554" s="169" t="str">
        <f t="shared" si="25"/>
        <v/>
      </c>
      <c r="S554" s="149"/>
      <c r="T554" s="177" t="str">
        <f>IF(AND(S554&lt;&gt;"",ISNUMBER(S554)),IF(S554&lt;='Bitni podaci'!$B$1,1,0),"")</f>
        <v/>
      </c>
      <c r="U554" s="178" t="str">
        <f t="shared" si="26"/>
        <v/>
      </c>
    </row>
    <row r="555" spans="1:21" ht="21.95" customHeight="1" x14ac:dyDescent="0.2">
      <c r="A555" s="184" t="str">
        <f>IF(B555&lt;&gt;"",ROWS($A$13:A555)-COUNTBLANK($A$13:A554),"")</f>
        <v/>
      </c>
      <c r="B555" s="183"/>
      <c r="C555" s="83"/>
      <c r="D555" s="83"/>
      <c r="E555" s="84"/>
      <c r="F555" s="85"/>
      <c r="G555" s="86"/>
      <c r="H555" s="86"/>
      <c r="I555" s="86"/>
      <c r="J555" s="86"/>
      <c r="K555" s="86"/>
      <c r="L555" s="87"/>
      <c r="M555" s="88"/>
      <c r="N555" s="88"/>
      <c r="O555" s="169" t="str">
        <f t="shared" si="24"/>
        <v/>
      </c>
      <c r="P555" s="170" t="str">
        <f>IF(AND(ISNUMBER(M555),M555&lt;&gt;""),IF(M555&gt;='Bitni podaci'!$B$2,IF(M555&lt;'Bitni podaci'!$C$2,1,2),0),"")</f>
        <v/>
      </c>
      <c r="Q555" s="89"/>
      <c r="R555" s="169" t="str">
        <f t="shared" si="25"/>
        <v/>
      </c>
      <c r="S555" s="149"/>
      <c r="T555" s="177" t="str">
        <f>IF(AND(S555&lt;&gt;"",ISNUMBER(S555)),IF(S555&lt;='Bitni podaci'!$B$1,1,0),"")</f>
        <v/>
      </c>
      <c r="U555" s="178" t="str">
        <f t="shared" si="26"/>
        <v/>
      </c>
    </row>
    <row r="556" spans="1:21" ht="21.95" customHeight="1" x14ac:dyDescent="0.2">
      <c r="A556" s="184" t="str">
        <f>IF(B556&lt;&gt;"",ROWS($A$13:A556)-COUNTBLANK($A$13:A555),"")</f>
        <v/>
      </c>
      <c r="B556" s="183"/>
      <c r="C556" s="83"/>
      <c r="D556" s="83"/>
      <c r="E556" s="84"/>
      <c r="F556" s="85"/>
      <c r="G556" s="86"/>
      <c r="H556" s="86"/>
      <c r="I556" s="86"/>
      <c r="J556" s="86"/>
      <c r="K556" s="86"/>
      <c r="L556" s="87"/>
      <c r="M556" s="88"/>
      <c r="N556" s="88"/>
      <c r="O556" s="169" t="str">
        <f t="shared" si="24"/>
        <v/>
      </c>
      <c r="P556" s="170" t="str">
        <f>IF(AND(ISNUMBER(M556),M556&lt;&gt;""),IF(M556&gt;='Bitni podaci'!$B$2,IF(M556&lt;'Bitni podaci'!$C$2,1,2),0),"")</f>
        <v/>
      </c>
      <c r="Q556" s="89"/>
      <c r="R556" s="169" t="str">
        <f t="shared" si="25"/>
        <v/>
      </c>
      <c r="S556" s="149"/>
      <c r="T556" s="177" t="str">
        <f>IF(AND(S556&lt;&gt;"",ISNUMBER(S556)),IF(S556&lt;='Bitni podaci'!$B$1,1,0),"")</f>
        <v/>
      </c>
      <c r="U556" s="178" t="str">
        <f t="shared" si="26"/>
        <v/>
      </c>
    </row>
    <row r="557" spans="1:21" ht="21.95" customHeight="1" x14ac:dyDescent="0.2">
      <c r="A557" s="184" t="str">
        <f>IF(B557&lt;&gt;"",ROWS($A$13:A557)-COUNTBLANK($A$13:A556),"")</f>
        <v/>
      </c>
      <c r="B557" s="183"/>
      <c r="C557" s="83"/>
      <c r="D557" s="83"/>
      <c r="E557" s="84"/>
      <c r="F557" s="85"/>
      <c r="G557" s="86"/>
      <c r="H557" s="86"/>
      <c r="I557" s="86"/>
      <c r="J557" s="86"/>
      <c r="K557" s="86"/>
      <c r="L557" s="87"/>
      <c r="M557" s="88"/>
      <c r="N557" s="88"/>
      <c r="O557" s="169" t="str">
        <f t="shared" si="24"/>
        <v/>
      </c>
      <c r="P557" s="170" t="str">
        <f>IF(AND(ISNUMBER(M557),M557&lt;&gt;""),IF(M557&gt;='Bitni podaci'!$B$2,IF(M557&lt;'Bitni podaci'!$C$2,1,2),0),"")</f>
        <v/>
      </c>
      <c r="Q557" s="89"/>
      <c r="R557" s="169" t="str">
        <f t="shared" si="25"/>
        <v/>
      </c>
      <c r="S557" s="149"/>
      <c r="T557" s="177" t="str">
        <f>IF(AND(S557&lt;&gt;"",ISNUMBER(S557)),IF(S557&lt;='Bitni podaci'!$B$1,1,0),"")</f>
        <v/>
      </c>
      <c r="U557" s="178" t="str">
        <f t="shared" si="26"/>
        <v/>
      </c>
    </row>
    <row r="558" spans="1:21" ht="21.95" customHeight="1" x14ac:dyDescent="0.2">
      <c r="A558" s="184" t="str">
        <f>IF(B558&lt;&gt;"",ROWS($A$13:A558)-COUNTBLANK($A$13:A557),"")</f>
        <v/>
      </c>
      <c r="B558" s="183"/>
      <c r="C558" s="83"/>
      <c r="D558" s="83"/>
      <c r="E558" s="84"/>
      <c r="F558" s="85"/>
      <c r="G558" s="86"/>
      <c r="H558" s="86"/>
      <c r="I558" s="86"/>
      <c r="J558" s="86"/>
      <c r="K558" s="86"/>
      <c r="L558" s="87"/>
      <c r="M558" s="88"/>
      <c r="N558" s="88"/>
      <c r="O558" s="169" t="str">
        <f t="shared" si="24"/>
        <v/>
      </c>
      <c r="P558" s="170" t="str">
        <f>IF(AND(ISNUMBER(M558),M558&lt;&gt;""),IF(M558&gt;='Bitni podaci'!$B$2,IF(M558&lt;'Bitni podaci'!$C$2,1,2),0),"")</f>
        <v/>
      </c>
      <c r="Q558" s="89"/>
      <c r="R558" s="169" t="str">
        <f t="shared" si="25"/>
        <v/>
      </c>
      <c r="S558" s="149"/>
      <c r="T558" s="177" t="str">
        <f>IF(AND(S558&lt;&gt;"",ISNUMBER(S558)),IF(S558&lt;='Bitni podaci'!$B$1,1,0),"")</f>
        <v/>
      </c>
      <c r="U558" s="178" t="str">
        <f t="shared" si="26"/>
        <v/>
      </c>
    </row>
    <row r="559" spans="1:21" ht="21.95" customHeight="1" x14ac:dyDescent="0.2">
      <c r="A559" s="184" t="str">
        <f>IF(B559&lt;&gt;"",ROWS($A$13:A559)-COUNTBLANK($A$13:A558),"")</f>
        <v/>
      </c>
      <c r="B559" s="183"/>
      <c r="C559" s="83"/>
      <c r="D559" s="83"/>
      <c r="E559" s="84"/>
      <c r="F559" s="85"/>
      <c r="G559" s="86"/>
      <c r="H559" s="86"/>
      <c r="I559" s="86"/>
      <c r="J559" s="86"/>
      <c r="K559" s="86"/>
      <c r="L559" s="87"/>
      <c r="M559" s="88"/>
      <c r="N559" s="88"/>
      <c r="O559" s="169" t="str">
        <f t="shared" si="24"/>
        <v/>
      </c>
      <c r="P559" s="170" t="str">
        <f>IF(AND(ISNUMBER(M559),M559&lt;&gt;""),IF(M559&gt;='Bitni podaci'!$B$2,IF(M559&lt;'Bitni podaci'!$C$2,1,2),0),"")</f>
        <v/>
      </c>
      <c r="Q559" s="89"/>
      <c r="R559" s="169" t="str">
        <f t="shared" si="25"/>
        <v/>
      </c>
      <c r="S559" s="149"/>
      <c r="T559" s="177" t="str">
        <f>IF(AND(S559&lt;&gt;"",ISNUMBER(S559)),IF(S559&lt;='Bitni podaci'!$B$1,1,0),"")</f>
        <v/>
      </c>
      <c r="U559" s="178" t="str">
        <f t="shared" si="26"/>
        <v/>
      </c>
    </row>
    <row r="560" spans="1:21" ht="21.95" customHeight="1" x14ac:dyDescent="0.2">
      <c r="A560" s="184" t="str">
        <f>IF(B560&lt;&gt;"",ROWS($A$13:A560)-COUNTBLANK($A$13:A559),"")</f>
        <v/>
      </c>
      <c r="B560" s="183"/>
      <c r="C560" s="83"/>
      <c r="D560" s="83"/>
      <c r="E560" s="84"/>
      <c r="F560" s="85"/>
      <c r="G560" s="86"/>
      <c r="H560" s="86"/>
      <c r="I560" s="86"/>
      <c r="J560" s="86"/>
      <c r="K560" s="86"/>
      <c r="L560" s="87"/>
      <c r="M560" s="88"/>
      <c r="N560" s="88"/>
      <c r="O560" s="169" t="str">
        <f t="shared" si="24"/>
        <v/>
      </c>
      <c r="P560" s="170" t="str">
        <f>IF(AND(ISNUMBER(M560),M560&lt;&gt;""),IF(M560&gt;='Bitni podaci'!$B$2,IF(M560&lt;'Bitni podaci'!$C$2,1,2),0),"")</f>
        <v/>
      </c>
      <c r="Q560" s="89"/>
      <c r="R560" s="169" t="str">
        <f t="shared" si="25"/>
        <v/>
      </c>
      <c r="S560" s="149"/>
      <c r="T560" s="177" t="str">
        <f>IF(AND(S560&lt;&gt;"",ISNUMBER(S560)),IF(S560&lt;='Bitni podaci'!$B$1,1,0),"")</f>
        <v/>
      </c>
      <c r="U560" s="178" t="str">
        <f t="shared" si="26"/>
        <v/>
      </c>
    </row>
    <row r="561" spans="1:21" ht="21.95" customHeight="1" x14ac:dyDescent="0.2">
      <c r="A561" s="184" t="str">
        <f>IF(B561&lt;&gt;"",ROWS($A$13:A561)-COUNTBLANK($A$13:A560),"")</f>
        <v/>
      </c>
      <c r="B561" s="183"/>
      <c r="C561" s="83"/>
      <c r="D561" s="83"/>
      <c r="E561" s="84"/>
      <c r="F561" s="85"/>
      <c r="G561" s="86"/>
      <c r="H561" s="86"/>
      <c r="I561" s="86"/>
      <c r="J561" s="86"/>
      <c r="K561" s="86"/>
      <c r="L561" s="87"/>
      <c r="M561" s="88"/>
      <c r="N561" s="88"/>
      <c r="O561" s="169" t="str">
        <f t="shared" si="24"/>
        <v/>
      </c>
      <c r="P561" s="170" t="str">
        <f>IF(AND(ISNUMBER(M561),M561&lt;&gt;""),IF(M561&gt;='Bitni podaci'!$B$2,IF(M561&lt;'Bitni podaci'!$C$2,1,2),0),"")</f>
        <v/>
      </c>
      <c r="Q561" s="89"/>
      <c r="R561" s="169" t="str">
        <f t="shared" si="25"/>
        <v/>
      </c>
      <c r="S561" s="149"/>
      <c r="T561" s="177" t="str">
        <f>IF(AND(S561&lt;&gt;"",ISNUMBER(S561)),IF(S561&lt;='Bitni podaci'!$B$1,1,0),"")</f>
        <v/>
      </c>
      <c r="U561" s="178" t="str">
        <f t="shared" si="26"/>
        <v/>
      </c>
    </row>
    <row r="562" spans="1:21" ht="21.95" customHeight="1" x14ac:dyDescent="0.2">
      <c r="A562" s="184" t="str">
        <f>IF(B562&lt;&gt;"",ROWS($A$13:A562)-COUNTBLANK($A$13:A561),"")</f>
        <v/>
      </c>
      <c r="B562" s="183"/>
      <c r="C562" s="83"/>
      <c r="D562" s="83"/>
      <c r="E562" s="84"/>
      <c r="F562" s="85"/>
      <c r="G562" s="86"/>
      <c r="H562" s="86"/>
      <c r="I562" s="86"/>
      <c r="J562" s="86"/>
      <c r="K562" s="86"/>
      <c r="L562" s="87"/>
      <c r="M562" s="88"/>
      <c r="N562" s="88"/>
      <c r="O562" s="169" t="str">
        <f t="shared" si="24"/>
        <v/>
      </c>
      <c r="P562" s="170" t="str">
        <f>IF(AND(ISNUMBER(M562),M562&lt;&gt;""),IF(M562&gt;='Bitni podaci'!$B$2,IF(M562&lt;'Bitni podaci'!$C$2,1,2),0),"")</f>
        <v/>
      </c>
      <c r="Q562" s="89"/>
      <c r="R562" s="169" t="str">
        <f t="shared" si="25"/>
        <v/>
      </c>
      <c r="S562" s="149"/>
      <c r="T562" s="177" t="str">
        <f>IF(AND(S562&lt;&gt;"",ISNUMBER(S562)),IF(S562&lt;='Bitni podaci'!$B$1,1,0),"")</f>
        <v/>
      </c>
      <c r="U562" s="178" t="str">
        <f t="shared" si="26"/>
        <v/>
      </c>
    </row>
    <row r="563" spans="1:21" ht="21.95" customHeight="1" x14ac:dyDescent="0.2">
      <c r="A563" s="184" t="str">
        <f>IF(B563&lt;&gt;"",ROWS($A$13:A563)-COUNTBLANK($A$13:A562),"")</f>
        <v/>
      </c>
      <c r="B563" s="183"/>
      <c r="C563" s="83"/>
      <c r="D563" s="83"/>
      <c r="E563" s="84"/>
      <c r="F563" s="85"/>
      <c r="G563" s="86"/>
      <c r="H563" s="86"/>
      <c r="I563" s="86"/>
      <c r="J563" s="86"/>
      <c r="K563" s="86"/>
      <c r="L563" s="87"/>
      <c r="M563" s="88"/>
      <c r="N563" s="88"/>
      <c r="O563" s="169" t="str">
        <f t="shared" si="24"/>
        <v/>
      </c>
      <c r="P563" s="170" t="str">
        <f>IF(AND(ISNUMBER(M563),M563&lt;&gt;""),IF(M563&gt;='Bitni podaci'!$B$2,IF(M563&lt;'Bitni podaci'!$C$2,1,2),0),"")</f>
        <v/>
      </c>
      <c r="Q563" s="89"/>
      <c r="R563" s="169" t="str">
        <f t="shared" si="25"/>
        <v/>
      </c>
      <c r="S563" s="149"/>
      <c r="T563" s="177" t="str">
        <f>IF(AND(S563&lt;&gt;"",ISNUMBER(S563)),IF(S563&lt;='Bitni podaci'!$B$1,1,0),"")</f>
        <v/>
      </c>
      <c r="U563" s="178" t="str">
        <f t="shared" si="26"/>
        <v/>
      </c>
    </row>
    <row r="564" spans="1:21" ht="21.95" customHeight="1" x14ac:dyDescent="0.2">
      <c r="A564" s="184" t="str">
        <f>IF(B564&lt;&gt;"",ROWS($A$13:A564)-COUNTBLANK($A$13:A563),"")</f>
        <v/>
      </c>
      <c r="B564" s="183"/>
      <c r="C564" s="83"/>
      <c r="D564" s="83"/>
      <c r="E564" s="84"/>
      <c r="F564" s="85"/>
      <c r="G564" s="86"/>
      <c r="H564" s="86"/>
      <c r="I564" s="86"/>
      <c r="J564" s="86"/>
      <c r="K564" s="86"/>
      <c r="L564" s="87"/>
      <c r="M564" s="88"/>
      <c r="N564" s="88"/>
      <c r="O564" s="169" t="str">
        <f t="shared" si="24"/>
        <v/>
      </c>
      <c r="P564" s="170" t="str">
        <f>IF(AND(ISNUMBER(M564),M564&lt;&gt;""),IF(M564&gt;='Bitni podaci'!$B$2,IF(M564&lt;'Bitni podaci'!$C$2,1,2),0),"")</f>
        <v/>
      </c>
      <c r="Q564" s="89"/>
      <c r="R564" s="169" t="str">
        <f t="shared" si="25"/>
        <v/>
      </c>
      <c r="S564" s="149"/>
      <c r="T564" s="177" t="str">
        <f>IF(AND(S564&lt;&gt;"",ISNUMBER(S564)),IF(S564&lt;='Bitni podaci'!$B$1,1,0),"")</f>
        <v/>
      </c>
      <c r="U564" s="178" t="str">
        <f t="shared" si="26"/>
        <v/>
      </c>
    </row>
    <row r="565" spans="1:21" ht="21.95" customHeight="1" x14ac:dyDescent="0.2">
      <c r="A565" s="184" t="str">
        <f>IF(B565&lt;&gt;"",ROWS($A$13:A565)-COUNTBLANK($A$13:A564),"")</f>
        <v/>
      </c>
      <c r="B565" s="183"/>
      <c r="C565" s="83"/>
      <c r="D565" s="83"/>
      <c r="E565" s="84"/>
      <c r="F565" s="85"/>
      <c r="G565" s="86"/>
      <c r="H565" s="86"/>
      <c r="I565" s="86"/>
      <c r="J565" s="86"/>
      <c r="K565" s="86"/>
      <c r="L565" s="87"/>
      <c r="M565" s="88"/>
      <c r="N565" s="88"/>
      <c r="O565" s="169" t="str">
        <f t="shared" si="24"/>
        <v/>
      </c>
      <c r="P565" s="170" t="str">
        <f>IF(AND(ISNUMBER(M565),M565&lt;&gt;""),IF(M565&gt;='Bitni podaci'!$B$2,IF(M565&lt;'Bitni podaci'!$C$2,1,2),0),"")</f>
        <v/>
      </c>
      <c r="Q565" s="89"/>
      <c r="R565" s="169" t="str">
        <f t="shared" si="25"/>
        <v/>
      </c>
      <c r="S565" s="149"/>
      <c r="T565" s="177" t="str">
        <f>IF(AND(S565&lt;&gt;"",ISNUMBER(S565)),IF(S565&lt;='Bitni podaci'!$B$1,1,0),"")</f>
        <v/>
      </c>
      <c r="U565" s="178" t="str">
        <f t="shared" si="26"/>
        <v/>
      </c>
    </row>
    <row r="566" spans="1:21" ht="21.95" customHeight="1" x14ac:dyDescent="0.2">
      <c r="A566" s="184" t="str">
        <f>IF(B566&lt;&gt;"",ROWS($A$13:A566)-COUNTBLANK($A$13:A565),"")</f>
        <v/>
      </c>
      <c r="B566" s="183"/>
      <c r="C566" s="83"/>
      <c r="D566" s="83"/>
      <c r="E566" s="84"/>
      <c r="F566" s="85"/>
      <c r="G566" s="86"/>
      <c r="H566" s="86"/>
      <c r="I566" s="86"/>
      <c r="J566" s="86"/>
      <c r="K566" s="86"/>
      <c r="L566" s="87"/>
      <c r="M566" s="88"/>
      <c r="N566" s="88"/>
      <c r="O566" s="169" t="str">
        <f t="shared" si="24"/>
        <v/>
      </c>
      <c r="P566" s="170" t="str">
        <f>IF(AND(ISNUMBER(M566),M566&lt;&gt;""),IF(M566&gt;='Bitni podaci'!$B$2,IF(M566&lt;'Bitni podaci'!$C$2,1,2),0),"")</f>
        <v/>
      </c>
      <c r="Q566" s="89"/>
      <c r="R566" s="169" t="str">
        <f t="shared" si="25"/>
        <v/>
      </c>
      <c r="S566" s="149"/>
      <c r="T566" s="177" t="str">
        <f>IF(AND(S566&lt;&gt;"",ISNUMBER(S566)),IF(S566&lt;='Bitni podaci'!$B$1,1,0),"")</f>
        <v/>
      </c>
      <c r="U566" s="178" t="str">
        <f t="shared" si="26"/>
        <v/>
      </c>
    </row>
    <row r="567" spans="1:21" ht="21.95" customHeight="1" x14ac:dyDescent="0.2">
      <c r="A567" s="184" t="str">
        <f>IF(B567&lt;&gt;"",ROWS($A$13:A567)-COUNTBLANK($A$13:A566),"")</f>
        <v/>
      </c>
      <c r="B567" s="183"/>
      <c r="C567" s="83"/>
      <c r="D567" s="83"/>
      <c r="E567" s="84"/>
      <c r="F567" s="85"/>
      <c r="G567" s="86"/>
      <c r="H567" s="86"/>
      <c r="I567" s="86"/>
      <c r="J567" s="86"/>
      <c r="K567" s="86"/>
      <c r="L567" s="87"/>
      <c r="M567" s="88"/>
      <c r="N567" s="88"/>
      <c r="O567" s="169" t="str">
        <f t="shared" si="24"/>
        <v/>
      </c>
      <c r="P567" s="170" t="str">
        <f>IF(AND(ISNUMBER(M567),M567&lt;&gt;""),IF(M567&gt;='Bitni podaci'!$B$2,IF(M567&lt;'Bitni podaci'!$C$2,1,2),0),"")</f>
        <v/>
      </c>
      <c r="Q567" s="89"/>
      <c r="R567" s="169" t="str">
        <f t="shared" si="25"/>
        <v/>
      </c>
      <c r="S567" s="149"/>
      <c r="T567" s="177" t="str">
        <f>IF(AND(S567&lt;&gt;"",ISNUMBER(S567)),IF(S567&lt;='Bitni podaci'!$B$1,1,0),"")</f>
        <v/>
      </c>
      <c r="U567" s="178" t="str">
        <f t="shared" si="26"/>
        <v/>
      </c>
    </row>
    <row r="568" spans="1:21" ht="21.95" customHeight="1" x14ac:dyDescent="0.2">
      <c r="A568" s="184" t="str">
        <f>IF(B568&lt;&gt;"",ROWS($A$13:A568)-COUNTBLANK($A$13:A567),"")</f>
        <v/>
      </c>
      <c r="B568" s="183"/>
      <c r="C568" s="83"/>
      <c r="D568" s="83"/>
      <c r="E568" s="84"/>
      <c r="F568" s="85"/>
      <c r="G568" s="86"/>
      <c r="H568" s="86"/>
      <c r="I568" s="86"/>
      <c r="J568" s="86"/>
      <c r="K568" s="86"/>
      <c r="L568" s="87"/>
      <c r="M568" s="88"/>
      <c r="N568" s="88"/>
      <c r="O568" s="169" t="str">
        <f t="shared" si="24"/>
        <v/>
      </c>
      <c r="P568" s="170" t="str">
        <f>IF(AND(ISNUMBER(M568),M568&lt;&gt;""),IF(M568&gt;='Bitni podaci'!$B$2,IF(M568&lt;'Bitni podaci'!$C$2,1,2),0),"")</f>
        <v/>
      </c>
      <c r="Q568" s="89"/>
      <c r="R568" s="169" t="str">
        <f t="shared" si="25"/>
        <v/>
      </c>
      <c r="S568" s="149"/>
      <c r="T568" s="177" t="str">
        <f>IF(AND(S568&lt;&gt;"",ISNUMBER(S568)),IF(S568&lt;='Bitni podaci'!$B$1,1,0),"")</f>
        <v/>
      </c>
      <c r="U568" s="178" t="str">
        <f t="shared" si="26"/>
        <v/>
      </c>
    </row>
    <row r="569" spans="1:21" ht="21.95" customHeight="1" x14ac:dyDescent="0.2">
      <c r="A569" s="184" t="str">
        <f>IF(B569&lt;&gt;"",ROWS($A$13:A569)-COUNTBLANK($A$13:A568),"")</f>
        <v/>
      </c>
      <c r="B569" s="183"/>
      <c r="C569" s="83"/>
      <c r="D569" s="83"/>
      <c r="E569" s="84"/>
      <c r="F569" s="85"/>
      <c r="G569" s="86"/>
      <c r="H569" s="86"/>
      <c r="I569" s="86"/>
      <c r="J569" s="86"/>
      <c r="K569" s="86"/>
      <c r="L569" s="87"/>
      <c r="M569" s="88"/>
      <c r="N569" s="88"/>
      <c r="O569" s="169" t="str">
        <f t="shared" si="24"/>
        <v/>
      </c>
      <c r="P569" s="170" t="str">
        <f>IF(AND(ISNUMBER(M569),M569&lt;&gt;""),IF(M569&gt;='Bitni podaci'!$B$2,IF(M569&lt;'Bitni podaci'!$C$2,1,2),0),"")</f>
        <v/>
      </c>
      <c r="Q569" s="89"/>
      <c r="R569" s="169" t="str">
        <f t="shared" si="25"/>
        <v/>
      </c>
      <c r="S569" s="149"/>
      <c r="T569" s="177" t="str">
        <f>IF(AND(S569&lt;&gt;"",ISNUMBER(S569)),IF(S569&lt;='Bitni podaci'!$B$1,1,0),"")</f>
        <v/>
      </c>
      <c r="U569" s="178" t="str">
        <f t="shared" si="26"/>
        <v/>
      </c>
    </row>
    <row r="570" spans="1:21" ht="21.95" customHeight="1" x14ac:dyDescent="0.2">
      <c r="A570" s="184" t="str">
        <f>IF(B570&lt;&gt;"",ROWS($A$13:A570)-COUNTBLANK($A$13:A569),"")</f>
        <v/>
      </c>
      <c r="B570" s="183"/>
      <c r="C570" s="83"/>
      <c r="D570" s="83"/>
      <c r="E570" s="84"/>
      <c r="F570" s="85"/>
      <c r="G570" s="86"/>
      <c r="H570" s="86"/>
      <c r="I570" s="86"/>
      <c r="J570" s="86"/>
      <c r="K570" s="86"/>
      <c r="L570" s="87"/>
      <c r="M570" s="88"/>
      <c r="N570" s="88"/>
      <c r="O570" s="169" t="str">
        <f t="shared" si="24"/>
        <v/>
      </c>
      <c r="P570" s="170" t="str">
        <f>IF(AND(ISNUMBER(M570),M570&lt;&gt;""),IF(M570&gt;='Bitni podaci'!$B$2,IF(M570&lt;'Bitni podaci'!$C$2,1,2),0),"")</f>
        <v/>
      </c>
      <c r="Q570" s="89"/>
      <c r="R570" s="169" t="str">
        <f t="shared" si="25"/>
        <v/>
      </c>
      <c r="S570" s="149"/>
      <c r="T570" s="177" t="str">
        <f>IF(AND(S570&lt;&gt;"",ISNUMBER(S570)),IF(S570&lt;='Bitni podaci'!$B$1,1,0),"")</f>
        <v/>
      </c>
      <c r="U570" s="178" t="str">
        <f t="shared" si="26"/>
        <v/>
      </c>
    </row>
    <row r="571" spans="1:21" ht="21.95" customHeight="1" x14ac:dyDescent="0.2">
      <c r="A571" s="184" t="str">
        <f>IF(B571&lt;&gt;"",ROWS($A$13:A571)-COUNTBLANK($A$13:A570),"")</f>
        <v/>
      </c>
      <c r="B571" s="183"/>
      <c r="C571" s="83"/>
      <c r="D571" s="83"/>
      <c r="E571" s="84"/>
      <c r="F571" s="85"/>
      <c r="G571" s="86"/>
      <c r="H571" s="86"/>
      <c r="I571" s="86"/>
      <c r="J571" s="86"/>
      <c r="K571" s="86"/>
      <c r="L571" s="87"/>
      <c r="M571" s="88"/>
      <c r="N571" s="88"/>
      <c r="O571" s="169" t="str">
        <f t="shared" si="24"/>
        <v/>
      </c>
      <c r="P571" s="170" t="str">
        <f>IF(AND(ISNUMBER(M571),M571&lt;&gt;""),IF(M571&gt;='Bitni podaci'!$B$2,IF(M571&lt;'Bitni podaci'!$C$2,1,2),0),"")</f>
        <v/>
      </c>
      <c r="Q571" s="89"/>
      <c r="R571" s="169" t="str">
        <f t="shared" si="25"/>
        <v/>
      </c>
      <c r="S571" s="149"/>
      <c r="T571" s="177" t="str">
        <f>IF(AND(S571&lt;&gt;"",ISNUMBER(S571)),IF(S571&lt;='Bitni podaci'!$B$1,1,0),"")</f>
        <v/>
      </c>
      <c r="U571" s="178" t="str">
        <f t="shared" si="26"/>
        <v/>
      </c>
    </row>
    <row r="572" spans="1:21" ht="21.95" customHeight="1" x14ac:dyDescent="0.2">
      <c r="A572" s="184" t="str">
        <f>IF(B572&lt;&gt;"",ROWS($A$13:A572)-COUNTBLANK($A$13:A571),"")</f>
        <v/>
      </c>
      <c r="B572" s="183"/>
      <c r="C572" s="83"/>
      <c r="D572" s="83"/>
      <c r="E572" s="84"/>
      <c r="F572" s="85"/>
      <c r="G572" s="86"/>
      <c r="H572" s="86"/>
      <c r="I572" s="86"/>
      <c r="J572" s="86"/>
      <c r="K572" s="86"/>
      <c r="L572" s="87"/>
      <c r="M572" s="88"/>
      <c r="N572" s="88"/>
      <c r="O572" s="169" t="str">
        <f t="shared" si="24"/>
        <v/>
      </c>
      <c r="P572" s="170" t="str">
        <f>IF(AND(ISNUMBER(M572),M572&lt;&gt;""),IF(M572&gt;='Bitni podaci'!$B$2,IF(M572&lt;'Bitni podaci'!$C$2,1,2),0),"")</f>
        <v/>
      </c>
      <c r="Q572" s="89"/>
      <c r="R572" s="169" t="str">
        <f t="shared" si="25"/>
        <v/>
      </c>
      <c r="S572" s="149"/>
      <c r="T572" s="177" t="str">
        <f>IF(AND(S572&lt;&gt;"",ISNUMBER(S572)),IF(S572&lt;='Bitni podaci'!$B$1,1,0),"")</f>
        <v/>
      </c>
      <c r="U572" s="178" t="str">
        <f t="shared" si="26"/>
        <v/>
      </c>
    </row>
    <row r="573" spans="1:21" ht="21.95" customHeight="1" x14ac:dyDescent="0.2">
      <c r="A573" s="184" t="str">
        <f>IF(B573&lt;&gt;"",ROWS($A$13:A573)-COUNTBLANK($A$13:A572),"")</f>
        <v/>
      </c>
      <c r="B573" s="183"/>
      <c r="C573" s="83"/>
      <c r="D573" s="83"/>
      <c r="E573" s="84"/>
      <c r="F573" s="85"/>
      <c r="G573" s="86"/>
      <c r="H573" s="86"/>
      <c r="I573" s="86"/>
      <c r="J573" s="86"/>
      <c r="K573" s="86"/>
      <c r="L573" s="87"/>
      <c r="M573" s="88"/>
      <c r="N573" s="88"/>
      <c r="O573" s="169" t="str">
        <f t="shared" si="24"/>
        <v/>
      </c>
      <c r="P573" s="170" t="str">
        <f>IF(AND(ISNUMBER(M573),M573&lt;&gt;""),IF(M573&gt;='Bitni podaci'!$B$2,IF(M573&lt;'Bitni podaci'!$C$2,1,2),0),"")</f>
        <v/>
      </c>
      <c r="Q573" s="89"/>
      <c r="R573" s="169" t="str">
        <f t="shared" si="25"/>
        <v/>
      </c>
      <c r="S573" s="149"/>
      <c r="T573" s="177" t="str">
        <f>IF(AND(S573&lt;&gt;"",ISNUMBER(S573)),IF(S573&lt;='Bitni podaci'!$B$1,1,0),"")</f>
        <v/>
      </c>
      <c r="U573" s="178" t="str">
        <f t="shared" si="26"/>
        <v/>
      </c>
    </row>
    <row r="574" spans="1:21" ht="21.95" customHeight="1" x14ac:dyDescent="0.2">
      <c r="A574" s="184" t="str">
        <f>IF(B574&lt;&gt;"",ROWS($A$13:A574)-COUNTBLANK($A$13:A573),"")</f>
        <v/>
      </c>
      <c r="B574" s="183"/>
      <c r="C574" s="83"/>
      <c r="D574" s="83"/>
      <c r="E574" s="84"/>
      <c r="F574" s="85"/>
      <c r="G574" s="86"/>
      <c r="H574" s="86"/>
      <c r="I574" s="86"/>
      <c r="J574" s="86"/>
      <c r="K574" s="86"/>
      <c r="L574" s="87"/>
      <c r="M574" s="88"/>
      <c r="N574" s="88"/>
      <c r="O574" s="169" t="str">
        <f t="shared" si="24"/>
        <v/>
      </c>
      <c r="P574" s="170" t="str">
        <f>IF(AND(ISNUMBER(M574),M574&lt;&gt;""),IF(M574&gt;='Bitni podaci'!$B$2,IF(M574&lt;'Bitni podaci'!$C$2,1,2),0),"")</f>
        <v/>
      </c>
      <c r="Q574" s="89"/>
      <c r="R574" s="169" t="str">
        <f t="shared" si="25"/>
        <v/>
      </c>
      <c r="S574" s="149"/>
      <c r="T574" s="177" t="str">
        <f>IF(AND(S574&lt;&gt;"",ISNUMBER(S574)),IF(S574&lt;='Bitni podaci'!$B$1,1,0),"")</f>
        <v/>
      </c>
      <c r="U574" s="178" t="str">
        <f t="shared" si="26"/>
        <v/>
      </c>
    </row>
    <row r="575" spans="1:21" ht="21.95" customHeight="1" x14ac:dyDescent="0.2">
      <c r="A575" s="184" t="str">
        <f>IF(B575&lt;&gt;"",ROWS($A$13:A575)-COUNTBLANK($A$13:A574),"")</f>
        <v/>
      </c>
      <c r="B575" s="183"/>
      <c r="C575" s="83"/>
      <c r="D575" s="83"/>
      <c r="E575" s="84"/>
      <c r="F575" s="85"/>
      <c r="G575" s="86"/>
      <c r="H575" s="86"/>
      <c r="I575" s="86"/>
      <c r="J575" s="86"/>
      <c r="K575" s="86"/>
      <c r="L575" s="87"/>
      <c r="M575" s="88"/>
      <c r="N575" s="88"/>
      <c r="O575" s="169" t="str">
        <f t="shared" si="24"/>
        <v/>
      </c>
      <c r="P575" s="170" t="str">
        <f>IF(AND(ISNUMBER(M575),M575&lt;&gt;""),IF(M575&gt;='Bitni podaci'!$B$2,IF(M575&lt;'Bitni podaci'!$C$2,1,2),0),"")</f>
        <v/>
      </c>
      <c r="Q575" s="89"/>
      <c r="R575" s="169" t="str">
        <f t="shared" si="25"/>
        <v/>
      </c>
      <c r="S575" s="149"/>
      <c r="T575" s="177" t="str">
        <f>IF(AND(S575&lt;&gt;"",ISNUMBER(S575)),IF(S575&lt;='Bitni podaci'!$B$1,1,0),"")</f>
        <v/>
      </c>
      <c r="U575" s="178" t="str">
        <f t="shared" si="26"/>
        <v/>
      </c>
    </row>
    <row r="576" spans="1:21" ht="21.95" customHeight="1" x14ac:dyDescent="0.2">
      <c r="A576" s="184" t="str">
        <f>IF(B576&lt;&gt;"",ROWS($A$13:A576)-COUNTBLANK($A$13:A575),"")</f>
        <v/>
      </c>
      <c r="B576" s="183"/>
      <c r="C576" s="83"/>
      <c r="D576" s="83"/>
      <c r="E576" s="84"/>
      <c r="F576" s="85"/>
      <c r="G576" s="86"/>
      <c r="H576" s="86"/>
      <c r="I576" s="86"/>
      <c r="J576" s="86"/>
      <c r="K576" s="86"/>
      <c r="L576" s="87"/>
      <c r="M576" s="88"/>
      <c r="N576" s="88"/>
      <c r="O576" s="169" t="str">
        <f t="shared" si="24"/>
        <v/>
      </c>
      <c r="P576" s="170" t="str">
        <f>IF(AND(ISNUMBER(M576),M576&lt;&gt;""),IF(M576&gt;='Bitni podaci'!$B$2,IF(M576&lt;'Bitni podaci'!$C$2,1,2),0),"")</f>
        <v/>
      </c>
      <c r="Q576" s="89"/>
      <c r="R576" s="169" t="str">
        <f t="shared" si="25"/>
        <v/>
      </c>
      <c r="S576" s="149"/>
      <c r="T576" s="177" t="str">
        <f>IF(AND(S576&lt;&gt;"",ISNUMBER(S576)),IF(S576&lt;='Bitni podaci'!$B$1,1,0),"")</f>
        <v/>
      </c>
      <c r="U576" s="178" t="str">
        <f t="shared" si="26"/>
        <v/>
      </c>
    </row>
    <row r="577" spans="1:21" ht="21.95" customHeight="1" x14ac:dyDescent="0.2">
      <c r="A577" s="184" t="str">
        <f>IF(B577&lt;&gt;"",ROWS($A$13:A577)-COUNTBLANK($A$13:A576),"")</f>
        <v/>
      </c>
      <c r="B577" s="183"/>
      <c r="C577" s="83"/>
      <c r="D577" s="83"/>
      <c r="E577" s="84"/>
      <c r="F577" s="85"/>
      <c r="G577" s="86"/>
      <c r="H577" s="86"/>
      <c r="I577" s="86"/>
      <c r="J577" s="86"/>
      <c r="K577" s="86"/>
      <c r="L577" s="87"/>
      <c r="M577" s="88"/>
      <c r="N577" s="88"/>
      <c r="O577" s="169" t="str">
        <f t="shared" si="24"/>
        <v/>
      </c>
      <c r="P577" s="170" t="str">
        <f>IF(AND(ISNUMBER(M577),M577&lt;&gt;""),IF(M577&gt;='Bitni podaci'!$B$2,IF(M577&lt;'Bitni podaci'!$C$2,1,2),0),"")</f>
        <v/>
      </c>
      <c r="Q577" s="89"/>
      <c r="R577" s="169" t="str">
        <f t="shared" si="25"/>
        <v/>
      </c>
      <c r="S577" s="149"/>
      <c r="T577" s="177" t="str">
        <f>IF(AND(S577&lt;&gt;"",ISNUMBER(S577)),IF(S577&lt;='Bitni podaci'!$B$1,1,0),"")</f>
        <v/>
      </c>
      <c r="U577" s="178" t="str">
        <f t="shared" si="26"/>
        <v/>
      </c>
    </row>
    <row r="578" spans="1:21" ht="21.95" customHeight="1" x14ac:dyDescent="0.2">
      <c r="A578" s="184" t="str">
        <f>IF(B578&lt;&gt;"",ROWS($A$13:A578)-COUNTBLANK($A$13:A577),"")</f>
        <v/>
      </c>
      <c r="B578" s="183"/>
      <c r="C578" s="83"/>
      <c r="D578" s="83"/>
      <c r="E578" s="84"/>
      <c r="F578" s="85"/>
      <c r="G578" s="86"/>
      <c r="H578" s="86"/>
      <c r="I578" s="86"/>
      <c r="J578" s="86"/>
      <c r="K578" s="86"/>
      <c r="L578" s="87"/>
      <c r="M578" s="88"/>
      <c r="N578" s="88"/>
      <c r="O578" s="169" t="str">
        <f t="shared" si="24"/>
        <v/>
      </c>
      <c r="P578" s="170" t="str">
        <f>IF(AND(ISNUMBER(M578),M578&lt;&gt;""),IF(M578&gt;='Bitni podaci'!$B$2,IF(M578&lt;'Bitni podaci'!$C$2,1,2),0),"")</f>
        <v/>
      </c>
      <c r="Q578" s="89"/>
      <c r="R578" s="169" t="str">
        <f t="shared" si="25"/>
        <v/>
      </c>
      <c r="S578" s="149"/>
      <c r="T578" s="177" t="str">
        <f>IF(AND(S578&lt;&gt;"",ISNUMBER(S578)),IF(S578&lt;='Bitni podaci'!$B$1,1,0),"")</f>
        <v/>
      </c>
      <c r="U578" s="178" t="str">
        <f t="shared" si="26"/>
        <v/>
      </c>
    </row>
    <row r="579" spans="1:21" ht="21.95" customHeight="1" x14ac:dyDescent="0.2">
      <c r="A579" s="184" t="str">
        <f>IF(B579&lt;&gt;"",ROWS($A$13:A579)-COUNTBLANK($A$13:A578),"")</f>
        <v/>
      </c>
      <c r="B579" s="183"/>
      <c r="C579" s="83"/>
      <c r="D579" s="83"/>
      <c r="E579" s="84"/>
      <c r="F579" s="85"/>
      <c r="G579" s="86"/>
      <c r="H579" s="86"/>
      <c r="I579" s="86"/>
      <c r="J579" s="86"/>
      <c r="K579" s="86"/>
      <c r="L579" s="87"/>
      <c r="M579" s="88"/>
      <c r="N579" s="88"/>
      <c r="O579" s="169" t="str">
        <f t="shared" si="24"/>
        <v/>
      </c>
      <c r="P579" s="170" t="str">
        <f>IF(AND(ISNUMBER(M579),M579&lt;&gt;""),IF(M579&gt;='Bitni podaci'!$B$2,IF(M579&lt;'Bitni podaci'!$C$2,1,2),0),"")</f>
        <v/>
      </c>
      <c r="Q579" s="89"/>
      <c r="R579" s="169" t="str">
        <f t="shared" si="25"/>
        <v/>
      </c>
      <c r="S579" s="149"/>
      <c r="T579" s="177" t="str">
        <f>IF(AND(S579&lt;&gt;"",ISNUMBER(S579)),IF(S579&lt;='Bitni podaci'!$B$1,1,0),"")</f>
        <v/>
      </c>
      <c r="U579" s="178" t="str">
        <f t="shared" si="26"/>
        <v/>
      </c>
    </row>
    <row r="580" spans="1:21" ht="21.95" customHeight="1" x14ac:dyDescent="0.2">
      <c r="A580" s="184" t="str">
        <f>IF(B580&lt;&gt;"",ROWS($A$13:A580)-COUNTBLANK($A$13:A579),"")</f>
        <v/>
      </c>
      <c r="B580" s="183"/>
      <c r="C580" s="83"/>
      <c r="D580" s="83"/>
      <c r="E580" s="84"/>
      <c r="F580" s="85"/>
      <c r="G580" s="86"/>
      <c r="H580" s="86"/>
      <c r="I580" s="86"/>
      <c r="J580" s="86"/>
      <c r="K580" s="86"/>
      <c r="L580" s="87"/>
      <c r="M580" s="88"/>
      <c r="N580" s="88"/>
      <c r="O580" s="169" t="str">
        <f t="shared" si="24"/>
        <v/>
      </c>
      <c r="P580" s="170" t="str">
        <f>IF(AND(ISNUMBER(M580),M580&lt;&gt;""),IF(M580&gt;='Bitni podaci'!$B$2,IF(M580&lt;'Bitni podaci'!$C$2,1,2),0),"")</f>
        <v/>
      </c>
      <c r="Q580" s="89"/>
      <c r="R580" s="169" t="str">
        <f t="shared" si="25"/>
        <v/>
      </c>
      <c r="S580" s="149"/>
      <c r="T580" s="177" t="str">
        <f>IF(AND(S580&lt;&gt;"",ISNUMBER(S580)),IF(S580&lt;='Bitni podaci'!$B$1,1,0),"")</f>
        <v/>
      </c>
      <c r="U580" s="178" t="str">
        <f t="shared" si="26"/>
        <v/>
      </c>
    </row>
    <row r="581" spans="1:21" ht="21.95" customHeight="1" x14ac:dyDescent="0.2">
      <c r="A581" s="184" t="str">
        <f>IF(B581&lt;&gt;"",ROWS($A$13:A581)-COUNTBLANK($A$13:A580),"")</f>
        <v/>
      </c>
      <c r="B581" s="183"/>
      <c r="C581" s="83"/>
      <c r="D581" s="83"/>
      <c r="E581" s="84"/>
      <c r="F581" s="85"/>
      <c r="G581" s="86"/>
      <c r="H581" s="86"/>
      <c r="I581" s="86"/>
      <c r="J581" s="86"/>
      <c r="K581" s="86"/>
      <c r="L581" s="87"/>
      <c r="M581" s="88"/>
      <c r="N581" s="88"/>
      <c r="O581" s="169" t="str">
        <f t="shared" si="24"/>
        <v/>
      </c>
      <c r="P581" s="170" t="str">
        <f>IF(AND(ISNUMBER(M581),M581&lt;&gt;""),IF(M581&gt;='Bitni podaci'!$B$2,IF(M581&lt;'Bitni podaci'!$C$2,1,2),0),"")</f>
        <v/>
      </c>
      <c r="Q581" s="89"/>
      <c r="R581" s="169" t="str">
        <f t="shared" si="25"/>
        <v/>
      </c>
      <c r="S581" s="149"/>
      <c r="T581" s="177" t="str">
        <f>IF(AND(S581&lt;&gt;"",ISNUMBER(S581)),IF(S581&lt;='Bitni podaci'!$B$1,1,0),"")</f>
        <v/>
      </c>
      <c r="U581" s="178" t="str">
        <f t="shared" si="26"/>
        <v/>
      </c>
    </row>
    <row r="582" spans="1:21" ht="21.95" customHeight="1" x14ac:dyDescent="0.2">
      <c r="A582" s="184" t="str">
        <f>IF(B582&lt;&gt;"",ROWS($A$13:A582)-COUNTBLANK($A$13:A581),"")</f>
        <v/>
      </c>
      <c r="B582" s="183"/>
      <c r="C582" s="83"/>
      <c r="D582" s="83"/>
      <c r="E582" s="84"/>
      <c r="F582" s="85"/>
      <c r="G582" s="86"/>
      <c r="H582" s="86"/>
      <c r="I582" s="86"/>
      <c r="J582" s="86"/>
      <c r="K582" s="86"/>
      <c r="L582" s="87"/>
      <c r="M582" s="88"/>
      <c r="N582" s="88"/>
      <c r="O582" s="169" t="str">
        <f t="shared" si="24"/>
        <v/>
      </c>
      <c r="P582" s="170" t="str">
        <f>IF(AND(ISNUMBER(M582),M582&lt;&gt;""),IF(M582&gt;='Bitni podaci'!$B$2,IF(M582&lt;'Bitni podaci'!$C$2,1,2),0),"")</f>
        <v/>
      </c>
      <c r="Q582" s="89"/>
      <c r="R582" s="169" t="str">
        <f t="shared" si="25"/>
        <v/>
      </c>
      <c r="S582" s="149"/>
      <c r="T582" s="177" t="str">
        <f>IF(AND(S582&lt;&gt;"",ISNUMBER(S582)),IF(S582&lt;='Bitni podaci'!$B$1,1,0),"")</f>
        <v/>
      </c>
      <c r="U582" s="178" t="str">
        <f t="shared" si="26"/>
        <v/>
      </c>
    </row>
    <row r="583" spans="1:21" ht="21.95" customHeight="1" x14ac:dyDescent="0.2">
      <c r="A583" s="184" t="str">
        <f>IF(B583&lt;&gt;"",ROWS($A$13:A583)-COUNTBLANK($A$13:A582),"")</f>
        <v/>
      </c>
      <c r="B583" s="183"/>
      <c r="C583" s="83"/>
      <c r="D583" s="83"/>
      <c r="E583" s="84"/>
      <c r="F583" s="85"/>
      <c r="G583" s="86"/>
      <c r="H583" s="86"/>
      <c r="I583" s="86"/>
      <c r="J583" s="86"/>
      <c r="K583" s="86"/>
      <c r="L583" s="87"/>
      <c r="M583" s="88"/>
      <c r="N583" s="88"/>
      <c r="O583" s="169" t="str">
        <f t="shared" si="24"/>
        <v/>
      </c>
      <c r="P583" s="170" t="str">
        <f>IF(AND(ISNUMBER(M583),M583&lt;&gt;""),IF(M583&gt;='Bitni podaci'!$B$2,IF(M583&lt;'Bitni podaci'!$C$2,1,2),0),"")</f>
        <v/>
      </c>
      <c r="Q583" s="89"/>
      <c r="R583" s="169" t="str">
        <f t="shared" si="25"/>
        <v/>
      </c>
      <c r="S583" s="149"/>
      <c r="T583" s="177" t="str">
        <f>IF(AND(S583&lt;&gt;"",ISNUMBER(S583)),IF(S583&lt;='Bitni podaci'!$B$1,1,0),"")</f>
        <v/>
      </c>
      <c r="U583" s="178" t="str">
        <f t="shared" si="26"/>
        <v/>
      </c>
    </row>
    <row r="584" spans="1:21" ht="21.95" customHeight="1" x14ac:dyDescent="0.2">
      <c r="A584" s="184" t="str">
        <f>IF(B584&lt;&gt;"",ROWS($A$13:A584)-COUNTBLANK($A$13:A583),"")</f>
        <v/>
      </c>
      <c r="B584" s="183"/>
      <c r="C584" s="83"/>
      <c r="D584" s="83"/>
      <c r="E584" s="84"/>
      <c r="F584" s="85"/>
      <c r="G584" s="86"/>
      <c r="H584" s="86"/>
      <c r="I584" s="86"/>
      <c r="J584" s="86"/>
      <c r="K584" s="86"/>
      <c r="L584" s="87"/>
      <c r="M584" s="88"/>
      <c r="N584" s="88"/>
      <c r="O584" s="169" t="str">
        <f t="shared" si="24"/>
        <v/>
      </c>
      <c r="P584" s="170" t="str">
        <f>IF(AND(ISNUMBER(M584),M584&lt;&gt;""),IF(M584&gt;='Bitni podaci'!$B$2,IF(M584&lt;'Bitni podaci'!$C$2,1,2),0),"")</f>
        <v/>
      </c>
      <c r="Q584" s="89"/>
      <c r="R584" s="169" t="str">
        <f t="shared" si="25"/>
        <v/>
      </c>
      <c r="S584" s="149"/>
      <c r="T584" s="177" t="str">
        <f>IF(AND(S584&lt;&gt;"",ISNUMBER(S584)),IF(S584&lt;='Bitni podaci'!$B$1,1,0),"")</f>
        <v/>
      </c>
      <c r="U584" s="178" t="str">
        <f t="shared" si="26"/>
        <v/>
      </c>
    </row>
    <row r="585" spans="1:21" ht="21.95" customHeight="1" x14ac:dyDescent="0.2">
      <c r="A585" s="184" t="str">
        <f>IF(B585&lt;&gt;"",ROWS($A$13:A585)-COUNTBLANK($A$13:A584),"")</f>
        <v/>
      </c>
      <c r="B585" s="183"/>
      <c r="C585" s="83"/>
      <c r="D585" s="83"/>
      <c r="E585" s="84"/>
      <c r="F585" s="85"/>
      <c r="G585" s="86"/>
      <c r="H585" s="86"/>
      <c r="I585" s="86"/>
      <c r="J585" s="86"/>
      <c r="K585" s="86"/>
      <c r="L585" s="87"/>
      <c r="M585" s="88"/>
      <c r="N585" s="88"/>
      <c r="O585" s="169" t="str">
        <f t="shared" si="24"/>
        <v/>
      </c>
      <c r="P585" s="170" t="str">
        <f>IF(AND(ISNUMBER(M585),M585&lt;&gt;""),IF(M585&gt;='Bitni podaci'!$B$2,IF(M585&lt;'Bitni podaci'!$C$2,1,2),0),"")</f>
        <v/>
      </c>
      <c r="Q585" s="89"/>
      <c r="R585" s="169" t="str">
        <f t="shared" si="25"/>
        <v/>
      </c>
      <c r="S585" s="149"/>
      <c r="T585" s="177" t="str">
        <f>IF(AND(S585&lt;&gt;"",ISNUMBER(S585)),IF(S585&lt;='Bitni podaci'!$B$1,1,0),"")</f>
        <v/>
      </c>
      <c r="U585" s="178" t="str">
        <f t="shared" si="26"/>
        <v/>
      </c>
    </row>
    <row r="586" spans="1:21" ht="21.95" customHeight="1" x14ac:dyDescent="0.2">
      <c r="A586" s="184" t="str">
        <f>IF(B586&lt;&gt;"",ROWS($A$13:A586)-COUNTBLANK($A$13:A585),"")</f>
        <v/>
      </c>
      <c r="B586" s="183"/>
      <c r="C586" s="83"/>
      <c r="D586" s="83"/>
      <c r="E586" s="84"/>
      <c r="F586" s="85"/>
      <c r="G586" s="86"/>
      <c r="H586" s="86"/>
      <c r="I586" s="86"/>
      <c r="J586" s="86"/>
      <c r="K586" s="86"/>
      <c r="L586" s="87"/>
      <c r="M586" s="88"/>
      <c r="N586" s="88"/>
      <c r="O586" s="169" t="str">
        <f t="shared" si="24"/>
        <v/>
      </c>
      <c r="P586" s="170" t="str">
        <f>IF(AND(ISNUMBER(M586),M586&lt;&gt;""),IF(M586&gt;='Bitni podaci'!$B$2,IF(M586&lt;'Bitni podaci'!$C$2,1,2),0),"")</f>
        <v/>
      </c>
      <c r="Q586" s="89"/>
      <c r="R586" s="169" t="str">
        <f t="shared" si="25"/>
        <v/>
      </c>
      <c r="S586" s="149"/>
      <c r="T586" s="177" t="str">
        <f>IF(AND(S586&lt;&gt;"",ISNUMBER(S586)),IF(S586&lt;='Bitni podaci'!$B$1,1,0),"")</f>
        <v/>
      </c>
      <c r="U586" s="178" t="str">
        <f t="shared" si="26"/>
        <v/>
      </c>
    </row>
    <row r="587" spans="1:21" ht="21.95" customHeight="1" x14ac:dyDescent="0.2">
      <c r="A587" s="184" t="str">
        <f>IF(B587&lt;&gt;"",ROWS($A$13:A587)-COUNTBLANK($A$13:A586),"")</f>
        <v/>
      </c>
      <c r="B587" s="183"/>
      <c r="C587" s="83"/>
      <c r="D587" s="83"/>
      <c r="E587" s="84"/>
      <c r="F587" s="85"/>
      <c r="G587" s="86"/>
      <c r="H587" s="86"/>
      <c r="I587" s="86"/>
      <c r="J587" s="86"/>
      <c r="K587" s="86"/>
      <c r="L587" s="87"/>
      <c r="M587" s="88"/>
      <c r="N587" s="88"/>
      <c r="O587" s="169" t="str">
        <f t="shared" si="24"/>
        <v/>
      </c>
      <c r="P587" s="170" t="str">
        <f>IF(AND(ISNUMBER(M587),M587&lt;&gt;""),IF(M587&gt;='Bitni podaci'!$B$2,IF(M587&lt;'Bitni podaci'!$C$2,1,2),0),"")</f>
        <v/>
      </c>
      <c r="Q587" s="89"/>
      <c r="R587" s="169" t="str">
        <f t="shared" si="25"/>
        <v/>
      </c>
      <c r="S587" s="149"/>
      <c r="T587" s="177" t="str">
        <f>IF(AND(S587&lt;&gt;"",ISNUMBER(S587)),IF(S587&lt;='Bitni podaci'!$B$1,1,0),"")</f>
        <v/>
      </c>
      <c r="U587" s="178" t="str">
        <f t="shared" si="26"/>
        <v/>
      </c>
    </row>
    <row r="588" spans="1:21" ht="21.95" customHeight="1" x14ac:dyDescent="0.2">
      <c r="A588" s="184" t="str">
        <f>IF(B588&lt;&gt;"",ROWS($A$13:A588)-COUNTBLANK($A$13:A587),"")</f>
        <v/>
      </c>
      <c r="B588" s="183"/>
      <c r="C588" s="83"/>
      <c r="D588" s="83"/>
      <c r="E588" s="84"/>
      <c r="F588" s="85"/>
      <c r="G588" s="86"/>
      <c r="H588" s="86"/>
      <c r="I588" s="86"/>
      <c r="J588" s="86"/>
      <c r="K588" s="86"/>
      <c r="L588" s="87"/>
      <c r="M588" s="88"/>
      <c r="N588" s="88"/>
      <c r="O588" s="169" t="str">
        <f t="shared" si="24"/>
        <v/>
      </c>
      <c r="P588" s="170" t="str">
        <f>IF(AND(ISNUMBER(M588),M588&lt;&gt;""),IF(M588&gt;='Bitni podaci'!$B$2,IF(M588&lt;'Bitni podaci'!$C$2,1,2),0),"")</f>
        <v/>
      </c>
      <c r="Q588" s="89"/>
      <c r="R588" s="169" t="str">
        <f t="shared" si="25"/>
        <v/>
      </c>
      <c r="S588" s="149"/>
      <c r="T588" s="177" t="str">
        <f>IF(AND(S588&lt;&gt;"",ISNUMBER(S588)),IF(S588&lt;='Bitni podaci'!$B$1,1,0),"")</f>
        <v/>
      </c>
      <c r="U588" s="178" t="str">
        <f t="shared" si="26"/>
        <v/>
      </c>
    </row>
    <row r="589" spans="1:21" ht="21.95" customHeight="1" x14ac:dyDescent="0.2">
      <c r="A589" s="184" t="str">
        <f>IF(B589&lt;&gt;"",ROWS($A$13:A589)-COUNTBLANK($A$13:A588),"")</f>
        <v/>
      </c>
      <c r="B589" s="183"/>
      <c r="C589" s="83"/>
      <c r="D589" s="83"/>
      <c r="E589" s="84"/>
      <c r="F589" s="85"/>
      <c r="G589" s="86"/>
      <c r="H589" s="86"/>
      <c r="I589" s="86"/>
      <c r="J589" s="86"/>
      <c r="K589" s="86"/>
      <c r="L589" s="87"/>
      <c r="M589" s="88"/>
      <c r="N589" s="88"/>
      <c r="O589" s="169" t="str">
        <f t="shared" si="24"/>
        <v/>
      </c>
      <c r="P589" s="170" t="str">
        <f>IF(AND(ISNUMBER(M589),M589&lt;&gt;""),IF(M589&gt;='Bitni podaci'!$B$2,IF(M589&lt;'Bitni podaci'!$C$2,1,2),0),"")</f>
        <v/>
      </c>
      <c r="Q589" s="89"/>
      <c r="R589" s="169" t="str">
        <f t="shared" si="25"/>
        <v/>
      </c>
      <c r="S589" s="149"/>
      <c r="T589" s="177" t="str">
        <f>IF(AND(S589&lt;&gt;"",ISNUMBER(S589)),IF(S589&lt;='Bitni podaci'!$B$1,1,0),"")</f>
        <v/>
      </c>
      <c r="U589" s="178" t="str">
        <f t="shared" si="26"/>
        <v/>
      </c>
    </row>
    <row r="590" spans="1:21" ht="21.95" customHeight="1" x14ac:dyDescent="0.2">
      <c r="A590" s="184" t="str">
        <f>IF(B590&lt;&gt;"",ROWS($A$13:A590)-COUNTBLANK($A$13:A589),"")</f>
        <v/>
      </c>
      <c r="B590" s="183"/>
      <c r="C590" s="83"/>
      <c r="D590" s="83"/>
      <c r="E590" s="84"/>
      <c r="F590" s="85"/>
      <c r="G590" s="86"/>
      <c r="H590" s="86"/>
      <c r="I590" s="86"/>
      <c r="J590" s="86"/>
      <c r="K590" s="86"/>
      <c r="L590" s="87"/>
      <c r="M590" s="88"/>
      <c r="N590" s="88"/>
      <c r="O590" s="169" t="str">
        <f t="shared" ref="O590:O653" si="27">IF(AND(ISNUMBER(M590),M590&lt;&gt;"",ISNUMBER(N590),N590&lt;&gt;""),IF(M590/N590&gt;60,60,M590/N590),"")</f>
        <v/>
      </c>
      <c r="P590" s="170" t="str">
        <f>IF(AND(ISNUMBER(M590),M590&lt;&gt;""),IF(M590&gt;='Bitni podaci'!$B$2,IF(M590&lt;'Bitni podaci'!$C$2,1,2),0),"")</f>
        <v/>
      </c>
      <c r="Q590" s="89"/>
      <c r="R590" s="169" t="str">
        <f t="shared" ref="R590:R653" si="28">IF(AND(ISNUMBER(Q590),Q590&lt;&gt;"",O590&lt;&gt;"",P590&lt;&gt;""),Q590*5+O590*0.8+P590,"")</f>
        <v/>
      </c>
      <c r="S590" s="149"/>
      <c r="T590" s="177" t="str">
        <f>IF(AND(S590&lt;&gt;"",ISNUMBER(S590)),IF(S590&lt;='Bitni podaci'!$B$1,1,0),"")</f>
        <v/>
      </c>
      <c r="U590" s="178" t="str">
        <f t="shared" ref="U590:U653" si="29">IF(AND(ISNUMBER(R590),ISNUMBER(T590)),R590+T590,"")</f>
        <v/>
      </c>
    </row>
    <row r="591" spans="1:21" ht="21.95" customHeight="1" x14ac:dyDescent="0.2">
      <c r="A591" s="184" t="str">
        <f>IF(B591&lt;&gt;"",ROWS($A$13:A591)-COUNTBLANK($A$13:A590),"")</f>
        <v/>
      </c>
      <c r="B591" s="183"/>
      <c r="C591" s="83"/>
      <c r="D591" s="83"/>
      <c r="E591" s="84"/>
      <c r="F591" s="85"/>
      <c r="G591" s="86"/>
      <c r="H591" s="86"/>
      <c r="I591" s="86"/>
      <c r="J591" s="86"/>
      <c r="K591" s="86"/>
      <c r="L591" s="87"/>
      <c r="M591" s="88"/>
      <c r="N591" s="88"/>
      <c r="O591" s="169" t="str">
        <f t="shared" si="27"/>
        <v/>
      </c>
      <c r="P591" s="170" t="str">
        <f>IF(AND(ISNUMBER(M591),M591&lt;&gt;""),IF(M591&gt;='Bitni podaci'!$B$2,IF(M591&lt;'Bitni podaci'!$C$2,1,2),0),"")</f>
        <v/>
      </c>
      <c r="Q591" s="89"/>
      <c r="R591" s="169" t="str">
        <f t="shared" si="28"/>
        <v/>
      </c>
      <c r="S591" s="149"/>
      <c r="T591" s="177" t="str">
        <f>IF(AND(S591&lt;&gt;"",ISNUMBER(S591)),IF(S591&lt;='Bitni podaci'!$B$1,1,0),"")</f>
        <v/>
      </c>
      <c r="U591" s="178" t="str">
        <f t="shared" si="29"/>
        <v/>
      </c>
    </row>
    <row r="592" spans="1:21" ht="21.95" customHeight="1" x14ac:dyDescent="0.2">
      <c r="A592" s="184" t="str">
        <f>IF(B592&lt;&gt;"",ROWS($A$13:A592)-COUNTBLANK($A$13:A591),"")</f>
        <v/>
      </c>
      <c r="B592" s="183"/>
      <c r="C592" s="83"/>
      <c r="D592" s="83"/>
      <c r="E592" s="84"/>
      <c r="F592" s="85"/>
      <c r="G592" s="86"/>
      <c r="H592" s="86"/>
      <c r="I592" s="86"/>
      <c r="J592" s="86"/>
      <c r="K592" s="86"/>
      <c r="L592" s="87"/>
      <c r="M592" s="88"/>
      <c r="N592" s="88"/>
      <c r="O592" s="169" t="str">
        <f t="shared" si="27"/>
        <v/>
      </c>
      <c r="P592" s="170" t="str">
        <f>IF(AND(ISNUMBER(M592),M592&lt;&gt;""),IF(M592&gt;='Bitni podaci'!$B$2,IF(M592&lt;'Bitni podaci'!$C$2,1,2),0),"")</f>
        <v/>
      </c>
      <c r="Q592" s="89"/>
      <c r="R592" s="169" t="str">
        <f t="shared" si="28"/>
        <v/>
      </c>
      <c r="S592" s="149"/>
      <c r="T592" s="177" t="str">
        <f>IF(AND(S592&lt;&gt;"",ISNUMBER(S592)),IF(S592&lt;='Bitni podaci'!$B$1,1,0),"")</f>
        <v/>
      </c>
      <c r="U592" s="178" t="str">
        <f t="shared" si="29"/>
        <v/>
      </c>
    </row>
    <row r="593" spans="1:21" ht="21.95" customHeight="1" x14ac:dyDescent="0.2">
      <c r="A593" s="184" t="str">
        <f>IF(B593&lt;&gt;"",ROWS($A$13:A593)-COUNTBLANK($A$13:A592),"")</f>
        <v/>
      </c>
      <c r="B593" s="183"/>
      <c r="C593" s="83"/>
      <c r="D593" s="83"/>
      <c r="E593" s="84"/>
      <c r="F593" s="85"/>
      <c r="G593" s="86"/>
      <c r="H593" s="86"/>
      <c r="I593" s="86"/>
      <c r="J593" s="86"/>
      <c r="K593" s="86"/>
      <c r="L593" s="87"/>
      <c r="M593" s="88"/>
      <c r="N593" s="88"/>
      <c r="O593" s="169" t="str">
        <f t="shared" si="27"/>
        <v/>
      </c>
      <c r="P593" s="170" t="str">
        <f>IF(AND(ISNUMBER(M593),M593&lt;&gt;""),IF(M593&gt;='Bitni podaci'!$B$2,IF(M593&lt;'Bitni podaci'!$C$2,1,2),0),"")</f>
        <v/>
      </c>
      <c r="Q593" s="89"/>
      <c r="R593" s="169" t="str">
        <f t="shared" si="28"/>
        <v/>
      </c>
      <c r="S593" s="149"/>
      <c r="T593" s="177" t="str">
        <f>IF(AND(S593&lt;&gt;"",ISNUMBER(S593)),IF(S593&lt;='Bitni podaci'!$B$1,1,0),"")</f>
        <v/>
      </c>
      <c r="U593" s="178" t="str">
        <f t="shared" si="29"/>
        <v/>
      </c>
    </row>
    <row r="594" spans="1:21" ht="21.95" customHeight="1" x14ac:dyDescent="0.2">
      <c r="A594" s="184" t="str">
        <f>IF(B594&lt;&gt;"",ROWS($A$13:A594)-COUNTBLANK($A$13:A593),"")</f>
        <v/>
      </c>
      <c r="B594" s="183"/>
      <c r="C594" s="83"/>
      <c r="D594" s="83"/>
      <c r="E594" s="84"/>
      <c r="F594" s="85"/>
      <c r="G594" s="86"/>
      <c r="H594" s="86"/>
      <c r="I594" s="86"/>
      <c r="J594" s="86"/>
      <c r="K594" s="86"/>
      <c r="L594" s="87"/>
      <c r="M594" s="88"/>
      <c r="N594" s="88"/>
      <c r="O594" s="169" t="str">
        <f t="shared" si="27"/>
        <v/>
      </c>
      <c r="P594" s="170" t="str">
        <f>IF(AND(ISNUMBER(M594),M594&lt;&gt;""),IF(M594&gt;='Bitni podaci'!$B$2,IF(M594&lt;'Bitni podaci'!$C$2,1,2),0),"")</f>
        <v/>
      </c>
      <c r="Q594" s="89"/>
      <c r="R594" s="169" t="str">
        <f t="shared" si="28"/>
        <v/>
      </c>
      <c r="S594" s="149"/>
      <c r="T594" s="177" t="str">
        <f>IF(AND(S594&lt;&gt;"",ISNUMBER(S594)),IF(S594&lt;='Bitni podaci'!$B$1,1,0),"")</f>
        <v/>
      </c>
      <c r="U594" s="178" t="str">
        <f t="shared" si="29"/>
        <v/>
      </c>
    </row>
    <row r="595" spans="1:21" ht="21.95" customHeight="1" x14ac:dyDescent="0.2">
      <c r="A595" s="184" t="str">
        <f>IF(B595&lt;&gt;"",ROWS($A$13:A595)-COUNTBLANK($A$13:A594),"")</f>
        <v/>
      </c>
      <c r="B595" s="183"/>
      <c r="C595" s="83"/>
      <c r="D595" s="83"/>
      <c r="E595" s="84"/>
      <c r="F595" s="85"/>
      <c r="G595" s="86"/>
      <c r="H595" s="86"/>
      <c r="I595" s="86"/>
      <c r="J595" s="86"/>
      <c r="K595" s="86"/>
      <c r="L595" s="87"/>
      <c r="M595" s="88"/>
      <c r="N595" s="88"/>
      <c r="O595" s="169" t="str">
        <f t="shared" si="27"/>
        <v/>
      </c>
      <c r="P595" s="170" t="str">
        <f>IF(AND(ISNUMBER(M595),M595&lt;&gt;""),IF(M595&gt;='Bitni podaci'!$B$2,IF(M595&lt;'Bitni podaci'!$C$2,1,2),0),"")</f>
        <v/>
      </c>
      <c r="Q595" s="89"/>
      <c r="R595" s="169" t="str">
        <f t="shared" si="28"/>
        <v/>
      </c>
      <c r="S595" s="149"/>
      <c r="T595" s="177" t="str">
        <f>IF(AND(S595&lt;&gt;"",ISNUMBER(S595)),IF(S595&lt;='Bitni podaci'!$B$1,1,0),"")</f>
        <v/>
      </c>
      <c r="U595" s="178" t="str">
        <f t="shared" si="29"/>
        <v/>
      </c>
    </row>
    <row r="596" spans="1:21" ht="21.95" customHeight="1" x14ac:dyDescent="0.2">
      <c r="A596" s="184" t="str">
        <f>IF(B596&lt;&gt;"",ROWS($A$13:A596)-COUNTBLANK($A$13:A595),"")</f>
        <v/>
      </c>
      <c r="B596" s="183"/>
      <c r="C596" s="83"/>
      <c r="D596" s="83"/>
      <c r="E596" s="84"/>
      <c r="F596" s="85"/>
      <c r="G596" s="86"/>
      <c r="H596" s="86"/>
      <c r="I596" s="86"/>
      <c r="J596" s="86"/>
      <c r="K596" s="86"/>
      <c r="L596" s="87"/>
      <c r="M596" s="88"/>
      <c r="N596" s="88"/>
      <c r="O596" s="169" t="str">
        <f t="shared" si="27"/>
        <v/>
      </c>
      <c r="P596" s="170" t="str">
        <f>IF(AND(ISNUMBER(M596),M596&lt;&gt;""),IF(M596&gt;='Bitni podaci'!$B$2,IF(M596&lt;'Bitni podaci'!$C$2,1,2),0),"")</f>
        <v/>
      </c>
      <c r="Q596" s="89"/>
      <c r="R596" s="169" t="str">
        <f t="shared" si="28"/>
        <v/>
      </c>
      <c r="S596" s="149"/>
      <c r="T596" s="177" t="str">
        <f>IF(AND(S596&lt;&gt;"",ISNUMBER(S596)),IF(S596&lt;='Bitni podaci'!$B$1,1,0),"")</f>
        <v/>
      </c>
      <c r="U596" s="178" t="str">
        <f t="shared" si="29"/>
        <v/>
      </c>
    </row>
    <row r="597" spans="1:21" ht="21.95" customHeight="1" x14ac:dyDescent="0.2">
      <c r="A597" s="184" t="str">
        <f>IF(B597&lt;&gt;"",ROWS($A$13:A597)-COUNTBLANK($A$13:A596),"")</f>
        <v/>
      </c>
      <c r="B597" s="183"/>
      <c r="C597" s="83"/>
      <c r="D597" s="83"/>
      <c r="E597" s="84"/>
      <c r="F597" s="85"/>
      <c r="G597" s="86"/>
      <c r="H597" s="86"/>
      <c r="I597" s="86"/>
      <c r="J597" s="86"/>
      <c r="K597" s="86"/>
      <c r="L597" s="87"/>
      <c r="M597" s="88"/>
      <c r="N597" s="88"/>
      <c r="O597" s="169" t="str">
        <f t="shared" si="27"/>
        <v/>
      </c>
      <c r="P597" s="170" t="str">
        <f>IF(AND(ISNUMBER(M597),M597&lt;&gt;""),IF(M597&gt;='Bitni podaci'!$B$2,IF(M597&lt;'Bitni podaci'!$C$2,1,2),0),"")</f>
        <v/>
      </c>
      <c r="Q597" s="89"/>
      <c r="R597" s="169" t="str">
        <f t="shared" si="28"/>
        <v/>
      </c>
      <c r="S597" s="149"/>
      <c r="T597" s="177" t="str">
        <f>IF(AND(S597&lt;&gt;"",ISNUMBER(S597)),IF(S597&lt;='Bitni podaci'!$B$1,1,0),"")</f>
        <v/>
      </c>
      <c r="U597" s="178" t="str">
        <f t="shared" si="29"/>
        <v/>
      </c>
    </row>
    <row r="598" spans="1:21" ht="21.95" customHeight="1" x14ac:dyDescent="0.2">
      <c r="A598" s="184" t="str">
        <f>IF(B598&lt;&gt;"",ROWS($A$13:A598)-COUNTBLANK($A$13:A597),"")</f>
        <v/>
      </c>
      <c r="B598" s="183"/>
      <c r="C598" s="83"/>
      <c r="D598" s="83"/>
      <c r="E598" s="84"/>
      <c r="F598" s="85"/>
      <c r="G598" s="86"/>
      <c r="H598" s="86"/>
      <c r="I598" s="86"/>
      <c r="J598" s="86"/>
      <c r="K598" s="86"/>
      <c r="L598" s="87"/>
      <c r="M598" s="88"/>
      <c r="N598" s="88"/>
      <c r="O598" s="169" t="str">
        <f t="shared" si="27"/>
        <v/>
      </c>
      <c r="P598" s="170" t="str">
        <f>IF(AND(ISNUMBER(M598),M598&lt;&gt;""),IF(M598&gt;='Bitni podaci'!$B$2,IF(M598&lt;'Bitni podaci'!$C$2,1,2),0),"")</f>
        <v/>
      </c>
      <c r="Q598" s="89"/>
      <c r="R598" s="169" t="str">
        <f t="shared" si="28"/>
        <v/>
      </c>
      <c r="S598" s="149"/>
      <c r="T598" s="177" t="str">
        <f>IF(AND(S598&lt;&gt;"",ISNUMBER(S598)),IF(S598&lt;='Bitni podaci'!$B$1,1,0),"")</f>
        <v/>
      </c>
      <c r="U598" s="178" t="str">
        <f t="shared" si="29"/>
        <v/>
      </c>
    </row>
    <row r="599" spans="1:21" ht="21.95" customHeight="1" x14ac:dyDescent="0.2">
      <c r="A599" s="184" t="str">
        <f>IF(B599&lt;&gt;"",ROWS($A$13:A599)-COUNTBLANK($A$13:A598),"")</f>
        <v/>
      </c>
      <c r="B599" s="183"/>
      <c r="C599" s="83"/>
      <c r="D599" s="83"/>
      <c r="E599" s="84"/>
      <c r="F599" s="85"/>
      <c r="G599" s="86"/>
      <c r="H599" s="86"/>
      <c r="I599" s="86"/>
      <c r="J599" s="86"/>
      <c r="K599" s="86"/>
      <c r="L599" s="87"/>
      <c r="M599" s="88"/>
      <c r="N599" s="88"/>
      <c r="O599" s="169" t="str">
        <f t="shared" si="27"/>
        <v/>
      </c>
      <c r="P599" s="170" t="str">
        <f>IF(AND(ISNUMBER(M599),M599&lt;&gt;""),IF(M599&gt;='Bitni podaci'!$B$2,IF(M599&lt;'Bitni podaci'!$C$2,1,2),0),"")</f>
        <v/>
      </c>
      <c r="Q599" s="89"/>
      <c r="R599" s="169" t="str">
        <f t="shared" si="28"/>
        <v/>
      </c>
      <c r="S599" s="149"/>
      <c r="T599" s="177" t="str">
        <f>IF(AND(S599&lt;&gt;"",ISNUMBER(S599)),IF(S599&lt;='Bitni podaci'!$B$1,1,0),"")</f>
        <v/>
      </c>
      <c r="U599" s="178" t="str">
        <f t="shared" si="29"/>
        <v/>
      </c>
    </row>
    <row r="600" spans="1:21" ht="21.95" customHeight="1" x14ac:dyDescent="0.2">
      <c r="A600" s="184" t="str">
        <f>IF(B600&lt;&gt;"",ROWS($A$13:A600)-COUNTBLANK($A$13:A599),"")</f>
        <v/>
      </c>
      <c r="B600" s="183"/>
      <c r="C600" s="83"/>
      <c r="D600" s="83"/>
      <c r="E600" s="84"/>
      <c r="F600" s="85"/>
      <c r="G600" s="86"/>
      <c r="H600" s="86"/>
      <c r="I600" s="86"/>
      <c r="J600" s="86"/>
      <c r="K600" s="86"/>
      <c r="L600" s="87"/>
      <c r="M600" s="88"/>
      <c r="N600" s="88"/>
      <c r="O600" s="169" t="str">
        <f t="shared" si="27"/>
        <v/>
      </c>
      <c r="P600" s="170" t="str">
        <f>IF(AND(ISNUMBER(M600),M600&lt;&gt;""),IF(M600&gt;='Bitni podaci'!$B$2,IF(M600&lt;'Bitni podaci'!$C$2,1,2),0),"")</f>
        <v/>
      </c>
      <c r="Q600" s="89"/>
      <c r="R600" s="169" t="str">
        <f t="shared" si="28"/>
        <v/>
      </c>
      <c r="S600" s="149"/>
      <c r="T600" s="177" t="str">
        <f>IF(AND(S600&lt;&gt;"",ISNUMBER(S600)),IF(S600&lt;='Bitni podaci'!$B$1,1,0),"")</f>
        <v/>
      </c>
      <c r="U600" s="178" t="str">
        <f t="shared" si="29"/>
        <v/>
      </c>
    </row>
    <row r="601" spans="1:21" ht="21.95" customHeight="1" x14ac:dyDescent="0.2">
      <c r="A601" s="184" t="str">
        <f>IF(B601&lt;&gt;"",ROWS($A$13:A601)-COUNTBLANK($A$13:A600),"")</f>
        <v/>
      </c>
      <c r="B601" s="183"/>
      <c r="C601" s="83"/>
      <c r="D601" s="83"/>
      <c r="E601" s="84"/>
      <c r="F601" s="85"/>
      <c r="G601" s="86"/>
      <c r="H601" s="86"/>
      <c r="I601" s="86"/>
      <c r="J601" s="86"/>
      <c r="K601" s="86"/>
      <c r="L601" s="87"/>
      <c r="M601" s="88"/>
      <c r="N601" s="88"/>
      <c r="O601" s="169" t="str">
        <f t="shared" si="27"/>
        <v/>
      </c>
      <c r="P601" s="170" t="str">
        <f>IF(AND(ISNUMBER(M601),M601&lt;&gt;""),IF(M601&gt;='Bitni podaci'!$B$2,IF(M601&lt;'Bitni podaci'!$C$2,1,2),0),"")</f>
        <v/>
      </c>
      <c r="Q601" s="89"/>
      <c r="R601" s="169" t="str">
        <f t="shared" si="28"/>
        <v/>
      </c>
      <c r="S601" s="149"/>
      <c r="T601" s="177" t="str">
        <f>IF(AND(S601&lt;&gt;"",ISNUMBER(S601)),IF(S601&lt;='Bitni podaci'!$B$1,1,0),"")</f>
        <v/>
      </c>
      <c r="U601" s="178" t="str">
        <f t="shared" si="29"/>
        <v/>
      </c>
    </row>
    <row r="602" spans="1:21" ht="21.95" customHeight="1" x14ac:dyDescent="0.2">
      <c r="A602" s="184" t="str">
        <f>IF(B602&lt;&gt;"",ROWS($A$13:A602)-COUNTBLANK($A$13:A601),"")</f>
        <v/>
      </c>
      <c r="B602" s="183"/>
      <c r="C602" s="83"/>
      <c r="D602" s="83"/>
      <c r="E602" s="84"/>
      <c r="F602" s="85"/>
      <c r="G602" s="86"/>
      <c r="H602" s="86"/>
      <c r="I602" s="86"/>
      <c r="J602" s="86"/>
      <c r="K602" s="86"/>
      <c r="L602" s="87"/>
      <c r="M602" s="88"/>
      <c r="N602" s="88"/>
      <c r="O602" s="169" t="str">
        <f t="shared" si="27"/>
        <v/>
      </c>
      <c r="P602" s="170" t="str">
        <f>IF(AND(ISNUMBER(M602),M602&lt;&gt;""),IF(M602&gt;='Bitni podaci'!$B$2,IF(M602&lt;'Bitni podaci'!$C$2,1,2),0),"")</f>
        <v/>
      </c>
      <c r="Q602" s="89"/>
      <c r="R602" s="169" t="str">
        <f t="shared" si="28"/>
        <v/>
      </c>
      <c r="S602" s="149"/>
      <c r="T602" s="177" t="str">
        <f>IF(AND(S602&lt;&gt;"",ISNUMBER(S602)),IF(S602&lt;='Bitni podaci'!$B$1,1,0),"")</f>
        <v/>
      </c>
      <c r="U602" s="178" t="str">
        <f t="shared" si="29"/>
        <v/>
      </c>
    </row>
    <row r="603" spans="1:21" ht="21.95" customHeight="1" x14ac:dyDescent="0.2">
      <c r="A603" s="184" t="str">
        <f>IF(B603&lt;&gt;"",ROWS($A$13:A603)-COUNTBLANK($A$13:A602),"")</f>
        <v/>
      </c>
      <c r="B603" s="183"/>
      <c r="C603" s="83"/>
      <c r="D603" s="83"/>
      <c r="E603" s="84"/>
      <c r="F603" s="85"/>
      <c r="G603" s="86"/>
      <c r="H603" s="86"/>
      <c r="I603" s="86"/>
      <c r="J603" s="86"/>
      <c r="K603" s="86"/>
      <c r="L603" s="87"/>
      <c r="M603" s="88"/>
      <c r="N603" s="88"/>
      <c r="O603" s="169" t="str">
        <f t="shared" si="27"/>
        <v/>
      </c>
      <c r="P603" s="170" t="str">
        <f>IF(AND(ISNUMBER(M603),M603&lt;&gt;""),IF(M603&gt;='Bitni podaci'!$B$2,IF(M603&lt;'Bitni podaci'!$C$2,1,2),0),"")</f>
        <v/>
      </c>
      <c r="Q603" s="89"/>
      <c r="R603" s="169" t="str">
        <f t="shared" si="28"/>
        <v/>
      </c>
      <c r="S603" s="149"/>
      <c r="T603" s="177" t="str">
        <f>IF(AND(S603&lt;&gt;"",ISNUMBER(S603)),IF(S603&lt;='Bitni podaci'!$B$1,1,0),"")</f>
        <v/>
      </c>
      <c r="U603" s="178" t="str">
        <f t="shared" si="29"/>
        <v/>
      </c>
    </row>
    <row r="604" spans="1:21" ht="21.95" customHeight="1" x14ac:dyDescent="0.2">
      <c r="A604" s="184" t="str">
        <f>IF(B604&lt;&gt;"",ROWS($A$13:A604)-COUNTBLANK($A$13:A603),"")</f>
        <v/>
      </c>
      <c r="B604" s="183"/>
      <c r="C604" s="83"/>
      <c r="D604" s="83"/>
      <c r="E604" s="84"/>
      <c r="F604" s="85"/>
      <c r="G604" s="86"/>
      <c r="H604" s="86"/>
      <c r="I604" s="86"/>
      <c r="J604" s="86"/>
      <c r="K604" s="86"/>
      <c r="L604" s="87"/>
      <c r="M604" s="88"/>
      <c r="N604" s="88"/>
      <c r="O604" s="169" t="str">
        <f t="shared" si="27"/>
        <v/>
      </c>
      <c r="P604" s="170" t="str">
        <f>IF(AND(ISNUMBER(M604),M604&lt;&gt;""),IF(M604&gt;='Bitni podaci'!$B$2,IF(M604&lt;'Bitni podaci'!$C$2,1,2),0),"")</f>
        <v/>
      </c>
      <c r="Q604" s="89"/>
      <c r="R604" s="169" t="str">
        <f t="shared" si="28"/>
        <v/>
      </c>
      <c r="S604" s="149"/>
      <c r="T604" s="177" t="str">
        <f>IF(AND(S604&lt;&gt;"",ISNUMBER(S604)),IF(S604&lt;='Bitni podaci'!$B$1,1,0),"")</f>
        <v/>
      </c>
      <c r="U604" s="178" t="str">
        <f t="shared" si="29"/>
        <v/>
      </c>
    </row>
    <row r="605" spans="1:21" ht="21.95" customHeight="1" x14ac:dyDescent="0.2">
      <c r="A605" s="184" t="str">
        <f>IF(B605&lt;&gt;"",ROWS($A$13:A605)-COUNTBLANK($A$13:A604),"")</f>
        <v/>
      </c>
      <c r="B605" s="183"/>
      <c r="C605" s="83"/>
      <c r="D605" s="83"/>
      <c r="E605" s="84"/>
      <c r="F605" s="85"/>
      <c r="G605" s="86"/>
      <c r="H605" s="86"/>
      <c r="I605" s="86"/>
      <c r="J605" s="86"/>
      <c r="K605" s="86"/>
      <c r="L605" s="87"/>
      <c r="M605" s="88"/>
      <c r="N605" s="88"/>
      <c r="O605" s="169" t="str">
        <f t="shared" si="27"/>
        <v/>
      </c>
      <c r="P605" s="170" t="str">
        <f>IF(AND(ISNUMBER(M605),M605&lt;&gt;""),IF(M605&gt;='Bitni podaci'!$B$2,IF(M605&lt;'Bitni podaci'!$C$2,1,2),0),"")</f>
        <v/>
      </c>
      <c r="Q605" s="89"/>
      <c r="R605" s="169" t="str">
        <f t="shared" si="28"/>
        <v/>
      </c>
      <c r="S605" s="149"/>
      <c r="T605" s="177" t="str">
        <f>IF(AND(S605&lt;&gt;"",ISNUMBER(S605)),IF(S605&lt;='Bitni podaci'!$B$1,1,0),"")</f>
        <v/>
      </c>
      <c r="U605" s="178" t="str">
        <f t="shared" si="29"/>
        <v/>
      </c>
    </row>
    <row r="606" spans="1:21" ht="21.95" customHeight="1" x14ac:dyDescent="0.2">
      <c r="A606" s="184" t="str">
        <f>IF(B606&lt;&gt;"",ROWS($A$13:A606)-COUNTBLANK($A$13:A605),"")</f>
        <v/>
      </c>
      <c r="B606" s="183"/>
      <c r="C606" s="83"/>
      <c r="D606" s="83"/>
      <c r="E606" s="84"/>
      <c r="F606" s="85"/>
      <c r="G606" s="86"/>
      <c r="H606" s="86"/>
      <c r="I606" s="86"/>
      <c r="J606" s="86"/>
      <c r="K606" s="86"/>
      <c r="L606" s="87"/>
      <c r="M606" s="88"/>
      <c r="N606" s="88"/>
      <c r="O606" s="169" t="str">
        <f t="shared" si="27"/>
        <v/>
      </c>
      <c r="P606" s="170" t="str">
        <f>IF(AND(ISNUMBER(M606),M606&lt;&gt;""),IF(M606&gt;='Bitni podaci'!$B$2,IF(M606&lt;'Bitni podaci'!$C$2,1,2),0),"")</f>
        <v/>
      </c>
      <c r="Q606" s="89"/>
      <c r="R606" s="169" t="str">
        <f t="shared" si="28"/>
        <v/>
      </c>
      <c r="S606" s="149"/>
      <c r="T606" s="177" t="str">
        <f>IF(AND(S606&lt;&gt;"",ISNUMBER(S606)),IF(S606&lt;='Bitni podaci'!$B$1,1,0),"")</f>
        <v/>
      </c>
      <c r="U606" s="178" t="str">
        <f t="shared" si="29"/>
        <v/>
      </c>
    </row>
    <row r="607" spans="1:21" ht="21.95" customHeight="1" x14ac:dyDescent="0.2">
      <c r="A607" s="184" t="str">
        <f>IF(B607&lt;&gt;"",ROWS($A$13:A607)-COUNTBLANK($A$13:A606),"")</f>
        <v/>
      </c>
      <c r="B607" s="183"/>
      <c r="C607" s="83"/>
      <c r="D607" s="83"/>
      <c r="E607" s="84"/>
      <c r="F607" s="85"/>
      <c r="G607" s="86"/>
      <c r="H607" s="86"/>
      <c r="I607" s="86"/>
      <c r="J607" s="86"/>
      <c r="K607" s="86"/>
      <c r="L607" s="87"/>
      <c r="M607" s="88"/>
      <c r="N607" s="88"/>
      <c r="O607" s="169" t="str">
        <f t="shared" si="27"/>
        <v/>
      </c>
      <c r="P607" s="170" t="str">
        <f>IF(AND(ISNUMBER(M607),M607&lt;&gt;""),IF(M607&gt;='Bitni podaci'!$B$2,IF(M607&lt;'Bitni podaci'!$C$2,1,2),0),"")</f>
        <v/>
      </c>
      <c r="Q607" s="89"/>
      <c r="R607" s="169" t="str">
        <f t="shared" si="28"/>
        <v/>
      </c>
      <c r="S607" s="149"/>
      <c r="T607" s="177" t="str">
        <f>IF(AND(S607&lt;&gt;"",ISNUMBER(S607)),IF(S607&lt;='Bitni podaci'!$B$1,1,0),"")</f>
        <v/>
      </c>
      <c r="U607" s="178" t="str">
        <f t="shared" si="29"/>
        <v/>
      </c>
    </row>
    <row r="608" spans="1:21" ht="21.95" customHeight="1" x14ac:dyDescent="0.2">
      <c r="A608" s="184" t="str">
        <f>IF(B608&lt;&gt;"",ROWS($A$13:A608)-COUNTBLANK($A$13:A607),"")</f>
        <v/>
      </c>
      <c r="B608" s="183"/>
      <c r="C608" s="83"/>
      <c r="D608" s="83"/>
      <c r="E608" s="84"/>
      <c r="F608" s="85"/>
      <c r="G608" s="86"/>
      <c r="H608" s="86"/>
      <c r="I608" s="86"/>
      <c r="J608" s="86"/>
      <c r="K608" s="86"/>
      <c r="L608" s="87"/>
      <c r="M608" s="88"/>
      <c r="N608" s="88"/>
      <c r="O608" s="169" t="str">
        <f t="shared" si="27"/>
        <v/>
      </c>
      <c r="P608" s="170" t="str">
        <f>IF(AND(ISNUMBER(M608),M608&lt;&gt;""),IF(M608&gt;='Bitni podaci'!$B$2,IF(M608&lt;'Bitni podaci'!$C$2,1,2),0),"")</f>
        <v/>
      </c>
      <c r="Q608" s="89"/>
      <c r="R608" s="169" t="str">
        <f t="shared" si="28"/>
        <v/>
      </c>
      <c r="S608" s="149"/>
      <c r="T608" s="177" t="str">
        <f>IF(AND(S608&lt;&gt;"",ISNUMBER(S608)),IF(S608&lt;='Bitni podaci'!$B$1,1,0),"")</f>
        <v/>
      </c>
      <c r="U608" s="178" t="str">
        <f t="shared" si="29"/>
        <v/>
      </c>
    </row>
    <row r="609" spans="1:21" ht="21.95" customHeight="1" x14ac:dyDescent="0.2">
      <c r="A609" s="184" t="str">
        <f>IF(B609&lt;&gt;"",ROWS($A$13:A609)-COUNTBLANK($A$13:A608),"")</f>
        <v/>
      </c>
      <c r="B609" s="183"/>
      <c r="C609" s="83"/>
      <c r="D609" s="83"/>
      <c r="E609" s="84"/>
      <c r="F609" s="85"/>
      <c r="G609" s="86"/>
      <c r="H609" s="86"/>
      <c r="I609" s="86"/>
      <c r="J609" s="86"/>
      <c r="K609" s="86"/>
      <c r="L609" s="87"/>
      <c r="M609" s="88"/>
      <c r="N609" s="88"/>
      <c r="O609" s="169" t="str">
        <f t="shared" si="27"/>
        <v/>
      </c>
      <c r="P609" s="170" t="str">
        <f>IF(AND(ISNUMBER(M609),M609&lt;&gt;""),IF(M609&gt;='Bitni podaci'!$B$2,IF(M609&lt;'Bitni podaci'!$C$2,1,2),0),"")</f>
        <v/>
      </c>
      <c r="Q609" s="89"/>
      <c r="R609" s="169" t="str">
        <f t="shared" si="28"/>
        <v/>
      </c>
      <c r="S609" s="149"/>
      <c r="T609" s="177" t="str">
        <f>IF(AND(S609&lt;&gt;"",ISNUMBER(S609)),IF(S609&lt;='Bitni podaci'!$B$1,1,0),"")</f>
        <v/>
      </c>
      <c r="U609" s="178" t="str">
        <f t="shared" si="29"/>
        <v/>
      </c>
    </row>
    <row r="610" spans="1:21" ht="21.95" customHeight="1" x14ac:dyDescent="0.2">
      <c r="A610" s="184" t="str">
        <f>IF(B610&lt;&gt;"",ROWS($A$13:A610)-COUNTBLANK($A$13:A609),"")</f>
        <v/>
      </c>
      <c r="B610" s="183"/>
      <c r="C610" s="83"/>
      <c r="D610" s="83"/>
      <c r="E610" s="84"/>
      <c r="F610" s="85"/>
      <c r="G610" s="86"/>
      <c r="H610" s="86"/>
      <c r="I610" s="86"/>
      <c r="J610" s="86"/>
      <c r="K610" s="86"/>
      <c r="L610" s="87"/>
      <c r="M610" s="88"/>
      <c r="N610" s="88"/>
      <c r="O610" s="169" t="str">
        <f t="shared" si="27"/>
        <v/>
      </c>
      <c r="P610" s="170" t="str">
        <f>IF(AND(ISNUMBER(M610),M610&lt;&gt;""),IF(M610&gt;='Bitni podaci'!$B$2,IF(M610&lt;'Bitni podaci'!$C$2,1,2),0),"")</f>
        <v/>
      </c>
      <c r="Q610" s="89"/>
      <c r="R610" s="169" t="str">
        <f t="shared" si="28"/>
        <v/>
      </c>
      <c r="S610" s="149"/>
      <c r="T610" s="177" t="str">
        <f>IF(AND(S610&lt;&gt;"",ISNUMBER(S610)),IF(S610&lt;='Bitni podaci'!$B$1,1,0),"")</f>
        <v/>
      </c>
      <c r="U610" s="178" t="str">
        <f t="shared" si="29"/>
        <v/>
      </c>
    </row>
    <row r="611" spans="1:21" ht="21.95" customHeight="1" x14ac:dyDescent="0.2">
      <c r="A611" s="184" t="str">
        <f>IF(B611&lt;&gt;"",ROWS($A$13:A611)-COUNTBLANK($A$13:A610),"")</f>
        <v/>
      </c>
      <c r="B611" s="183"/>
      <c r="C611" s="83"/>
      <c r="D611" s="83"/>
      <c r="E611" s="84"/>
      <c r="F611" s="85"/>
      <c r="G611" s="86"/>
      <c r="H611" s="86"/>
      <c r="I611" s="86"/>
      <c r="J611" s="86"/>
      <c r="K611" s="86"/>
      <c r="L611" s="87"/>
      <c r="M611" s="88"/>
      <c r="N611" s="88"/>
      <c r="O611" s="169" t="str">
        <f t="shared" si="27"/>
        <v/>
      </c>
      <c r="P611" s="170" t="str">
        <f>IF(AND(ISNUMBER(M611),M611&lt;&gt;""),IF(M611&gt;='Bitni podaci'!$B$2,IF(M611&lt;'Bitni podaci'!$C$2,1,2),0),"")</f>
        <v/>
      </c>
      <c r="Q611" s="89"/>
      <c r="R611" s="169" t="str">
        <f t="shared" si="28"/>
        <v/>
      </c>
      <c r="S611" s="149"/>
      <c r="T611" s="177" t="str">
        <f>IF(AND(S611&lt;&gt;"",ISNUMBER(S611)),IF(S611&lt;='Bitni podaci'!$B$1,1,0),"")</f>
        <v/>
      </c>
      <c r="U611" s="178" t="str">
        <f t="shared" si="29"/>
        <v/>
      </c>
    </row>
    <row r="612" spans="1:21" ht="21.95" customHeight="1" x14ac:dyDescent="0.2">
      <c r="A612" s="184" t="str">
        <f>IF(B612&lt;&gt;"",ROWS($A$13:A612)-COUNTBLANK($A$13:A611),"")</f>
        <v/>
      </c>
      <c r="B612" s="183"/>
      <c r="C612" s="83"/>
      <c r="D612" s="83"/>
      <c r="E612" s="84"/>
      <c r="F612" s="85"/>
      <c r="G612" s="86"/>
      <c r="H612" s="86"/>
      <c r="I612" s="86"/>
      <c r="J612" s="86"/>
      <c r="K612" s="86"/>
      <c r="L612" s="87"/>
      <c r="M612" s="88"/>
      <c r="N612" s="88"/>
      <c r="O612" s="169" t="str">
        <f t="shared" si="27"/>
        <v/>
      </c>
      <c r="P612" s="170" t="str">
        <f>IF(AND(ISNUMBER(M612),M612&lt;&gt;""),IF(M612&gt;='Bitni podaci'!$B$2,IF(M612&lt;'Bitni podaci'!$C$2,1,2),0),"")</f>
        <v/>
      </c>
      <c r="Q612" s="89"/>
      <c r="R612" s="169" t="str">
        <f t="shared" si="28"/>
        <v/>
      </c>
      <c r="S612" s="149"/>
      <c r="T612" s="177" t="str">
        <f>IF(AND(S612&lt;&gt;"",ISNUMBER(S612)),IF(S612&lt;='Bitni podaci'!$B$1,1,0),"")</f>
        <v/>
      </c>
      <c r="U612" s="178" t="str">
        <f t="shared" si="29"/>
        <v/>
      </c>
    </row>
    <row r="613" spans="1:21" ht="21.95" customHeight="1" x14ac:dyDescent="0.2">
      <c r="A613" s="184" t="str">
        <f>IF(B613&lt;&gt;"",ROWS($A$13:A613)-COUNTBLANK($A$13:A612),"")</f>
        <v/>
      </c>
      <c r="B613" s="183"/>
      <c r="C613" s="83"/>
      <c r="D613" s="83"/>
      <c r="E613" s="84"/>
      <c r="F613" s="85"/>
      <c r="G613" s="86"/>
      <c r="H613" s="86"/>
      <c r="I613" s="86"/>
      <c r="J613" s="86"/>
      <c r="K613" s="86"/>
      <c r="L613" s="87"/>
      <c r="M613" s="88"/>
      <c r="N613" s="88"/>
      <c r="O613" s="169" t="str">
        <f t="shared" si="27"/>
        <v/>
      </c>
      <c r="P613" s="170" t="str">
        <f>IF(AND(ISNUMBER(M613),M613&lt;&gt;""),IF(M613&gt;='Bitni podaci'!$B$2,IF(M613&lt;'Bitni podaci'!$C$2,1,2),0),"")</f>
        <v/>
      </c>
      <c r="Q613" s="89"/>
      <c r="R613" s="169" t="str">
        <f t="shared" si="28"/>
        <v/>
      </c>
      <c r="S613" s="149"/>
      <c r="T613" s="177" t="str">
        <f>IF(AND(S613&lt;&gt;"",ISNUMBER(S613)),IF(S613&lt;='Bitni podaci'!$B$1,1,0),"")</f>
        <v/>
      </c>
      <c r="U613" s="178" t="str">
        <f t="shared" si="29"/>
        <v/>
      </c>
    </row>
    <row r="614" spans="1:21" ht="21.95" customHeight="1" x14ac:dyDescent="0.2">
      <c r="A614" s="184" t="str">
        <f>IF(B614&lt;&gt;"",ROWS($A$13:A614)-COUNTBLANK($A$13:A613),"")</f>
        <v/>
      </c>
      <c r="B614" s="183"/>
      <c r="C614" s="83"/>
      <c r="D614" s="83"/>
      <c r="E614" s="84"/>
      <c r="F614" s="85"/>
      <c r="G614" s="86"/>
      <c r="H614" s="86"/>
      <c r="I614" s="86"/>
      <c r="J614" s="86"/>
      <c r="K614" s="86"/>
      <c r="L614" s="87"/>
      <c r="M614" s="88"/>
      <c r="N614" s="88"/>
      <c r="O614" s="169" t="str">
        <f t="shared" si="27"/>
        <v/>
      </c>
      <c r="P614" s="170" t="str">
        <f>IF(AND(ISNUMBER(M614),M614&lt;&gt;""),IF(M614&gt;='Bitni podaci'!$B$2,IF(M614&lt;'Bitni podaci'!$C$2,1,2),0),"")</f>
        <v/>
      </c>
      <c r="Q614" s="89"/>
      <c r="R614" s="169" t="str">
        <f t="shared" si="28"/>
        <v/>
      </c>
      <c r="S614" s="149"/>
      <c r="T614" s="177" t="str">
        <f>IF(AND(S614&lt;&gt;"",ISNUMBER(S614)),IF(S614&lt;='Bitni podaci'!$B$1,1,0),"")</f>
        <v/>
      </c>
      <c r="U614" s="178" t="str">
        <f t="shared" si="29"/>
        <v/>
      </c>
    </row>
    <row r="615" spans="1:21" ht="21.95" customHeight="1" x14ac:dyDescent="0.2">
      <c r="A615" s="184" t="str">
        <f>IF(B615&lt;&gt;"",ROWS($A$13:A615)-COUNTBLANK($A$13:A614),"")</f>
        <v/>
      </c>
      <c r="B615" s="183"/>
      <c r="C615" s="83"/>
      <c r="D615" s="83"/>
      <c r="E615" s="84"/>
      <c r="F615" s="85"/>
      <c r="G615" s="86"/>
      <c r="H615" s="86"/>
      <c r="I615" s="86"/>
      <c r="J615" s="86"/>
      <c r="K615" s="86"/>
      <c r="L615" s="87"/>
      <c r="M615" s="88"/>
      <c r="N615" s="88"/>
      <c r="O615" s="169" t="str">
        <f t="shared" si="27"/>
        <v/>
      </c>
      <c r="P615" s="170" t="str">
        <f>IF(AND(ISNUMBER(M615),M615&lt;&gt;""),IF(M615&gt;='Bitni podaci'!$B$2,IF(M615&lt;'Bitni podaci'!$C$2,1,2),0),"")</f>
        <v/>
      </c>
      <c r="Q615" s="89"/>
      <c r="R615" s="169" t="str">
        <f t="shared" si="28"/>
        <v/>
      </c>
      <c r="S615" s="149"/>
      <c r="T615" s="177" t="str">
        <f>IF(AND(S615&lt;&gt;"",ISNUMBER(S615)),IF(S615&lt;='Bitni podaci'!$B$1,1,0),"")</f>
        <v/>
      </c>
      <c r="U615" s="178" t="str">
        <f t="shared" si="29"/>
        <v/>
      </c>
    </row>
    <row r="616" spans="1:21" ht="21.95" customHeight="1" x14ac:dyDescent="0.2">
      <c r="A616" s="184" t="str">
        <f>IF(B616&lt;&gt;"",ROWS($A$13:A616)-COUNTBLANK($A$13:A615),"")</f>
        <v/>
      </c>
      <c r="B616" s="183"/>
      <c r="C616" s="83"/>
      <c r="D616" s="83"/>
      <c r="E616" s="84"/>
      <c r="F616" s="85"/>
      <c r="G616" s="86"/>
      <c r="H616" s="86"/>
      <c r="I616" s="86"/>
      <c r="J616" s="86"/>
      <c r="K616" s="86"/>
      <c r="L616" s="87"/>
      <c r="M616" s="88"/>
      <c r="N616" s="88"/>
      <c r="O616" s="169" t="str">
        <f t="shared" si="27"/>
        <v/>
      </c>
      <c r="P616" s="170" t="str">
        <f>IF(AND(ISNUMBER(M616),M616&lt;&gt;""),IF(M616&gt;='Bitni podaci'!$B$2,IF(M616&lt;'Bitni podaci'!$C$2,1,2),0),"")</f>
        <v/>
      </c>
      <c r="Q616" s="89"/>
      <c r="R616" s="169" t="str">
        <f t="shared" si="28"/>
        <v/>
      </c>
      <c r="S616" s="149"/>
      <c r="T616" s="177" t="str">
        <f>IF(AND(S616&lt;&gt;"",ISNUMBER(S616)),IF(S616&lt;='Bitni podaci'!$B$1,1,0),"")</f>
        <v/>
      </c>
      <c r="U616" s="178" t="str">
        <f t="shared" si="29"/>
        <v/>
      </c>
    </row>
    <row r="617" spans="1:21" ht="21.95" customHeight="1" x14ac:dyDescent="0.2">
      <c r="A617" s="184" t="str">
        <f>IF(B617&lt;&gt;"",ROWS($A$13:A617)-COUNTBLANK($A$13:A616),"")</f>
        <v/>
      </c>
      <c r="B617" s="183"/>
      <c r="C617" s="83"/>
      <c r="D617" s="83"/>
      <c r="E617" s="84"/>
      <c r="F617" s="85"/>
      <c r="G617" s="86"/>
      <c r="H617" s="86"/>
      <c r="I617" s="86"/>
      <c r="J617" s="86"/>
      <c r="K617" s="86"/>
      <c r="L617" s="87"/>
      <c r="M617" s="88"/>
      <c r="N617" s="88"/>
      <c r="O617" s="169" t="str">
        <f t="shared" si="27"/>
        <v/>
      </c>
      <c r="P617" s="170" t="str">
        <f>IF(AND(ISNUMBER(M617),M617&lt;&gt;""),IF(M617&gt;='Bitni podaci'!$B$2,IF(M617&lt;'Bitni podaci'!$C$2,1,2),0),"")</f>
        <v/>
      </c>
      <c r="Q617" s="89"/>
      <c r="R617" s="169" t="str">
        <f t="shared" si="28"/>
        <v/>
      </c>
      <c r="S617" s="149"/>
      <c r="T617" s="177" t="str">
        <f>IF(AND(S617&lt;&gt;"",ISNUMBER(S617)),IF(S617&lt;='Bitni podaci'!$B$1,1,0),"")</f>
        <v/>
      </c>
      <c r="U617" s="178" t="str">
        <f t="shared" si="29"/>
        <v/>
      </c>
    </row>
    <row r="618" spans="1:21" ht="21.95" customHeight="1" x14ac:dyDescent="0.2">
      <c r="A618" s="184" t="str">
        <f>IF(B618&lt;&gt;"",ROWS($A$13:A618)-COUNTBLANK($A$13:A617),"")</f>
        <v/>
      </c>
      <c r="B618" s="183"/>
      <c r="C618" s="83"/>
      <c r="D618" s="83"/>
      <c r="E618" s="84"/>
      <c r="F618" s="85"/>
      <c r="G618" s="86"/>
      <c r="H618" s="86"/>
      <c r="I618" s="86"/>
      <c r="J618" s="86"/>
      <c r="K618" s="86"/>
      <c r="L618" s="87"/>
      <c r="M618" s="88"/>
      <c r="N618" s="88"/>
      <c r="O618" s="169" t="str">
        <f t="shared" si="27"/>
        <v/>
      </c>
      <c r="P618" s="170" t="str">
        <f>IF(AND(ISNUMBER(M618),M618&lt;&gt;""),IF(M618&gt;='Bitni podaci'!$B$2,IF(M618&lt;'Bitni podaci'!$C$2,1,2),0),"")</f>
        <v/>
      </c>
      <c r="Q618" s="89"/>
      <c r="R618" s="169" t="str">
        <f t="shared" si="28"/>
        <v/>
      </c>
      <c r="S618" s="149"/>
      <c r="T618" s="177" t="str">
        <f>IF(AND(S618&lt;&gt;"",ISNUMBER(S618)),IF(S618&lt;='Bitni podaci'!$B$1,1,0),"")</f>
        <v/>
      </c>
      <c r="U618" s="178" t="str">
        <f t="shared" si="29"/>
        <v/>
      </c>
    </row>
    <row r="619" spans="1:21" ht="21.95" customHeight="1" x14ac:dyDescent="0.2">
      <c r="A619" s="184" t="str">
        <f>IF(B619&lt;&gt;"",ROWS($A$13:A619)-COUNTBLANK($A$13:A618),"")</f>
        <v/>
      </c>
      <c r="B619" s="183"/>
      <c r="C619" s="83"/>
      <c r="D619" s="83"/>
      <c r="E619" s="84"/>
      <c r="F619" s="85"/>
      <c r="G619" s="86"/>
      <c r="H619" s="86"/>
      <c r="I619" s="86"/>
      <c r="J619" s="86"/>
      <c r="K619" s="86"/>
      <c r="L619" s="87"/>
      <c r="M619" s="88"/>
      <c r="N619" s="88"/>
      <c r="O619" s="169" t="str">
        <f t="shared" si="27"/>
        <v/>
      </c>
      <c r="P619" s="170" t="str">
        <f>IF(AND(ISNUMBER(M619),M619&lt;&gt;""),IF(M619&gt;='Bitni podaci'!$B$2,IF(M619&lt;'Bitni podaci'!$C$2,1,2),0),"")</f>
        <v/>
      </c>
      <c r="Q619" s="89"/>
      <c r="R619" s="169" t="str">
        <f t="shared" si="28"/>
        <v/>
      </c>
      <c r="S619" s="149"/>
      <c r="T619" s="177" t="str">
        <f>IF(AND(S619&lt;&gt;"",ISNUMBER(S619)),IF(S619&lt;='Bitni podaci'!$B$1,1,0),"")</f>
        <v/>
      </c>
      <c r="U619" s="178" t="str">
        <f t="shared" si="29"/>
        <v/>
      </c>
    </row>
    <row r="620" spans="1:21" ht="21.95" customHeight="1" x14ac:dyDescent="0.2">
      <c r="A620" s="184" t="str">
        <f>IF(B620&lt;&gt;"",ROWS($A$13:A620)-COUNTBLANK($A$13:A619),"")</f>
        <v/>
      </c>
      <c r="B620" s="183"/>
      <c r="C620" s="83"/>
      <c r="D620" s="83"/>
      <c r="E620" s="84"/>
      <c r="F620" s="85"/>
      <c r="G620" s="86"/>
      <c r="H620" s="86"/>
      <c r="I620" s="86"/>
      <c r="J620" s="86"/>
      <c r="K620" s="86"/>
      <c r="L620" s="87"/>
      <c r="M620" s="88"/>
      <c r="N620" s="88"/>
      <c r="O620" s="169" t="str">
        <f t="shared" si="27"/>
        <v/>
      </c>
      <c r="P620" s="170" t="str">
        <f>IF(AND(ISNUMBER(M620),M620&lt;&gt;""),IF(M620&gt;='Bitni podaci'!$B$2,IF(M620&lt;'Bitni podaci'!$C$2,1,2),0),"")</f>
        <v/>
      </c>
      <c r="Q620" s="89"/>
      <c r="R620" s="169" t="str">
        <f t="shared" si="28"/>
        <v/>
      </c>
      <c r="S620" s="149"/>
      <c r="T620" s="177" t="str">
        <f>IF(AND(S620&lt;&gt;"",ISNUMBER(S620)),IF(S620&lt;='Bitni podaci'!$B$1,1,0),"")</f>
        <v/>
      </c>
      <c r="U620" s="178" t="str">
        <f t="shared" si="29"/>
        <v/>
      </c>
    </row>
    <row r="621" spans="1:21" ht="21.95" customHeight="1" x14ac:dyDescent="0.2">
      <c r="A621" s="184" t="str">
        <f>IF(B621&lt;&gt;"",ROWS($A$13:A621)-COUNTBLANK($A$13:A620),"")</f>
        <v/>
      </c>
      <c r="B621" s="183"/>
      <c r="C621" s="83"/>
      <c r="D621" s="83"/>
      <c r="E621" s="84"/>
      <c r="F621" s="85"/>
      <c r="G621" s="86"/>
      <c r="H621" s="86"/>
      <c r="I621" s="86"/>
      <c r="J621" s="86"/>
      <c r="K621" s="86"/>
      <c r="L621" s="87"/>
      <c r="M621" s="88"/>
      <c r="N621" s="88"/>
      <c r="O621" s="169" t="str">
        <f t="shared" si="27"/>
        <v/>
      </c>
      <c r="P621" s="170" t="str">
        <f>IF(AND(ISNUMBER(M621),M621&lt;&gt;""),IF(M621&gt;='Bitni podaci'!$B$2,IF(M621&lt;'Bitni podaci'!$C$2,1,2),0),"")</f>
        <v/>
      </c>
      <c r="Q621" s="89"/>
      <c r="R621" s="169" t="str">
        <f t="shared" si="28"/>
        <v/>
      </c>
      <c r="S621" s="149"/>
      <c r="T621" s="177" t="str">
        <f>IF(AND(S621&lt;&gt;"",ISNUMBER(S621)),IF(S621&lt;='Bitni podaci'!$B$1,1,0),"")</f>
        <v/>
      </c>
      <c r="U621" s="178" t="str">
        <f t="shared" si="29"/>
        <v/>
      </c>
    </row>
    <row r="622" spans="1:21" ht="21.95" customHeight="1" x14ac:dyDescent="0.2">
      <c r="A622" s="184" t="str">
        <f>IF(B622&lt;&gt;"",ROWS($A$13:A622)-COUNTBLANK($A$13:A621),"")</f>
        <v/>
      </c>
      <c r="B622" s="183"/>
      <c r="C622" s="83"/>
      <c r="D622" s="83"/>
      <c r="E622" s="84"/>
      <c r="F622" s="85"/>
      <c r="G622" s="86"/>
      <c r="H622" s="86"/>
      <c r="I622" s="86"/>
      <c r="J622" s="86"/>
      <c r="K622" s="86"/>
      <c r="L622" s="87"/>
      <c r="M622" s="88"/>
      <c r="N622" s="88"/>
      <c r="O622" s="169" t="str">
        <f t="shared" si="27"/>
        <v/>
      </c>
      <c r="P622" s="170" t="str">
        <f>IF(AND(ISNUMBER(M622),M622&lt;&gt;""),IF(M622&gt;='Bitni podaci'!$B$2,IF(M622&lt;'Bitni podaci'!$C$2,1,2),0),"")</f>
        <v/>
      </c>
      <c r="Q622" s="89"/>
      <c r="R622" s="169" t="str">
        <f t="shared" si="28"/>
        <v/>
      </c>
      <c r="S622" s="149"/>
      <c r="T622" s="177" t="str">
        <f>IF(AND(S622&lt;&gt;"",ISNUMBER(S622)),IF(S622&lt;='Bitni podaci'!$B$1,1,0),"")</f>
        <v/>
      </c>
      <c r="U622" s="178" t="str">
        <f t="shared" si="29"/>
        <v/>
      </c>
    </row>
    <row r="623" spans="1:21" ht="21.95" customHeight="1" x14ac:dyDescent="0.2">
      <c r="A623" s="184" t="str">
        <f>IF(B623&lt;&gt;"",ROWS($A$13:A623)-COUNTBLANK($A$13:A622),"")</f>
        <v/>
      </c>
      <c r="B623" s="183"/>
      <c r="C623" s="83"/>
      <c r="D623" s="83"/>
      <c r="E623" s="84"/>
      <c r="F623" s="85"/>
      <c r="G623" s="86"/>
      <c r="H623" s="86"/>
      <c r="I623" s="86"/>
      <c r="J623" s="86"/>
      <c r="K623" s="86"/>
      <c r="L623" s="87"/>
      <c r="M623" s="88"/>
      <c r="N623" s="88"/>
      <c r="O623" s="169" t="str">
        <f t="shared" si="27"/>
        <v/>
      </c>
      <c r="P623" s="170" t="str">
        <f>IF(AND(ISNUMBER(M623),M623&lt;&gt;""),IF(M623&gt;='Bitni podaci'!$B$2,IF(M623&lt;'Bitni podaci'!$C$2,1,2),0),"")</f>
        <v/>
      </c>
      <c r="Q623" s="89"/>
      <c r="R623" s="169" t="str">
        <f t="shared" si="28"/>
        <v/>
      </c>
      <c r="S623" s="149"/>
      <c r="T623" s="177" t="str">
        <f>IF(AND(S623&lt;&gt;"",ISNUMBER(S623)),IF(S623&lt;='Bitni podaci'!$B$1,1,0),"")</f>
        <v/>
      </c>
      <c r="U623" s="178" t="str">
        <f t="shared" si="29"/>
        <v/>
      </c>
    </row>
    <row r="624" spans="1:21" ht="21.95" customHeight="1" x14ac:dyDescent="0.2">
      <c r="A624" s="184" t="str">
        <f>IF(B624&lt;&gt;"",ROWS($A$13:A624)-COUNTBLANK($A$13:A623),"")</f>
        <v/>
      </c>
      <c r="B624" s="183"/>
      <c r="C624" s="83"/>
      <c r="D624" s="83"/>
      <c r="E624" s="84"/>
      <c r="F624" s="85"/>
      <c r="G624" s="86"/>
      <c r="H624" s="86"/>
      <c r="I624" s="86"/>
      <c r="J624" s="86"/>
      <c r="K624" s="86"/>
      <c r="L624" s="87"/>
      <c r="M624" s="88"/>
      <c r="N624" s="88"/>
      <c r="O624" s="169" t="str">
        <f t="shared" si="27"/>
        <v/>
      </c>
      <c r="P624" s="170" t="str">
        <f>IF(AND(ISNUMBER(M624),M624&lt;&gt;""),IF(M624&gt;='Bitni podaci'!$B$2,IF(M624&lt;'Bitni podaci'!$C$2,1,2),0),"")</f>
        <v/>
      </c>
      <c r="Q624" s="89"/>
      <c r="R624" s="169" t="str">
        <f t="shared" si="28"/>
        <v/>
      </c>
      <c r="S624" s="149"/>
      <c r="T624" s="177" t="str">
        <f>IF(AND(S624&lt;&gt;"",ISNUMBER(S624)),IF(S624&lt;='Bitni podaci'!$B$1,1,0),"")</f>
        <v/>
      </c>
      <c r="U624" s="178" t="str">
        <f t="shared" si="29"/>
        <v/>
      </c>
    </row>
    <row r="625" spans="1:21" ht="21.95" customHeight="1" x14ac:dyDescent="0.2">
      <c r="A625" s="184" t="str">
        <f>IF(B625&lt;&gt;"",ROWS($A$13:A625)-COUNTBLANK($A$13:A624),"")</f>
        <v/>
      </c>
      <c r="B625" s="183"/>
      <c r="C625" s="83"/>
      <c r="D625" s="83"/>
      <c r="E625" s="84"/>
      <c r="F625" s="85"/>
      <c r="G625" s="86"/>
      <c r="H625" s="86"/>
      <c r="I625" s="86"/>
      <c r="J625" s="86"/>
      <c r="K625" s="86"/>
      <c r="L625" s="87"/>
      <c r="M625" s="88"/>
      <c r="N625" s="88"/>
      <c r="O625" s="169" t="str">
        <f t="shared" si="27"/>
        <v/>
      </c>
      <c r="P625" s="170" t="str">
        <f>IF(AND(ISNUMBER(M625),M625&lt;&gt;""),IF(M625&gt;='Bitni podaci'!$B$2,IF(M625&lt;'Bitni podaci'!$C$2,1,2),0),"")</f>
        <v/>
      </c>
      <c r="Q625" s="89"/>
      <c r="R625" s="169" t="str">
        <f t="shared" si="28"/>
        <v/>
      </c>
      <c r="S625" s="149"/>
      <c r="T625" s="177" t="str">
        <f>IF(AND(S625&lt;&gt;"",ISNUMBER(S625)),IF(S625&lt;='Bitni podaci'!$B$1,1,0),"")</f>
        <v/>
      </c>
      <c r="U625" s="178" t="str">
        <f t="shared" si="29"/>
        <v/>
      </c>
    </row>
    <row r="626" spans="1:21" ht="21.95" customHeight="1" x14ac:dyDescent="0.2">
      <c r="A626" s="184" t="str">
        <f>IF(B626&lt;&gt;"",ROWS($A$13:A626)-COUNTBLANK($A$13:A625),"")</f>
        <v/>
      </c>
      <c r="B626" s="183"/>
      <c r="C626" s="83"/>
      <c r="D626" s="83"/>
      <c r="E626" s="84"/>
      <c r="F626" s="85"/>
      <c r="G626" s="86"/>
      <c r="H626" s="86"/>
      <c r="I626" s="86"/>
      <c r="J626" s="86"/>
      <c r="K626" s="86"/>
      <c r="L626" s="87"/>
      <c r="M626" s="88"/>
      <c r="N626" s="88"/>
      <c r="O626" s="169" t="str">
        <f t="shared" si="27"/>
        <v/>
      </c>
      <c r="P626" s="170" t="str">
        <f>IF(AND(ISNUMBER(M626),M626&lt;&gt;""),IF(M626&gt;='Bitni podaci'!$B$2,IF(M626&lt;'Bitni podaci'!$C$2,1,2),0),"")</f>
        <v/>
      </c>
      <c r="Q626" s="89"/>
      <c r="R626" s="169" t="str">
        <f t="shared" si="28"/>
        <v/>
      </c>
      <c r="S626" s="149"/>
      <c r="T626" s="177" t="str">
        <f>IF(AND(S626&lt;&gt;"",ISNUMBER(S626)),IF(S626&lt;='Bitni podaci'!$B$1,1,0),"")</f>
        <v/>
      </c>
      <c r="U626" s="178" t="str">
        <f t="shared" si="29"/>
        <v/>
      </c>
    </row>
    <row r="627" spans="1:21" ht="21.95" customHeight="1" x14ac:dyDescent="0.2">
      <c r="A627" s="184" t="str">
        <f>IF(B627&lt;&gt;"",ROWS($A$13:A627)-COUNTBLANK($A$13:A626),"")</f>
        <v/>
      </c>
      <c r="B627" s="183"/>
      <c r="C627" s="83"/>
      <c r="D627" s="83"/>
      <c r="E627" s="84"/>
      <c r="F627" s="85"/>
      <c r="G627" s="86"/>
      <c r="H627" s="86"/>
      <c r="I627" s="86"/>
      <c r="J627" s="86"/>
      <c r="K627" s="86"/>
      <c r="L627" s="87"/>
      <c r="M627" s="88"/>
      <c r="N627" s="88"/>
      <c r="O627" s="169" t="str">
        <f t="shared" si="27"/>
        <v/>
      </c>
      <c r="P627" s="170" t="str">
        <f>IF(AND(ISNUMBER(M627),M627&lt;&gt;""),IF(M627&gt;='Bitni podaci'!$B$2,IF(M627&lt;'Bitni podaci'!$C$2,1,2),0),"")</f>
        <v/>
      </c>
      <c r="Q627" s="89"/>
      <c r="R627" s="169" t="str">
        <f t="shared" si="28"/>
        <v/>
      </c>
      <c r="S627" s="149"/>
      <c r="T627" s="177" t="str">
        <f>IF(AND(S627&lt;&gt;"",ISNUMBER(S627)),IF(S627&lt;='Bitni podaci'!$B$1,1,0),"")</f>
        <v/>
      </c>
      <c r="U627" s="178" t="str">
        <f t="shared" si="29"/>
        <v/>
      </c>
    </row>
    <row r="628" spans="1:21" ht="21.95" customHeight="1" x14ac:dyDescent="0.2">
      <c r="A628" s="184" t="str">
        <f>IF(B628&lt;&gt;"",ROWS($A$13:A628)-COUNTBLANK($A$13:A627),"")</f>
        <v/>
      </c>
      <c r="B628" s="183"/>
      <c r="C628" s="83"/>
      <c r="D628" s="83"/>
      <c r="E628" s="84"/>
      <c r="F628" s="85"/>
      <c r="G628" s="86"/>
      <c r="H628" s="86"/>
      <c r="I628" s="86"/>
      <c r="J628" s="86"/>
      <c r="K628" s="86"/>
      <c r="L628" s="87"/>
      <c r="M628" s="88"/>
      <c r="N628" s="88"/>
      <c r="O628" s="169" t="str">
        <f t="shared" si="27"/>
        <v/>
      </c>
      <c r="P628" s="170" t="str">
        <f>IF(AND(ISNUMBER(M628),M628&lt;&gt;""),IF(M628&gt;='Bitni podaci'!$B$2,IF(M628&lt;'Bitni podaci'!$C$2,1,2),0),"")</f>
        <v/>
      </c>
      <c r="Q628" s="89"/>
      <c r="R628" s="169" t="str">
        <f t="shared" si="28"/>
        <v/>
      </c>
      <c r="S628" s="149"/>
      <c r="T628" s="177" t="str">
        <f>IF(AND(S628&lt;&gt;"",ISNUMBER(S628)),IF(S628&lt;='Bitni podaci'!$B$1,1,0),"")</f>
        <v/>
      </c>
      <c r="U628" s="178" t="str">
        <f t="shared" si="29"/>
        <v/>
      </c>
    </row>
    <row r="629" spans="1:21" ht="21.95" customHeight="1" x14ac:dyDescent="0.2">
      <c r="A629" s="184" t="str">
        <f>IF(B629&lt;&gt;"",ROWS($A$13:A629)-COUNTBLANK($A$13:A628),"")</f>
        <v/>
      </c>
      <c r="B629" s="183"/>
      <c r="C629" s="83"/>
      <c r="D629" s="83"/>
      <c r="E629" s="84"/>
      <c r="F629" s="85"/>
      <c r="G629" s="86"/>
      <c r="H629" s="86"/>
      <c r="I629" s="86"/>
      <c r="J629" s="86"/>
      <c r="K629" s="86"/>
      <c r="L629" s="87"/>
      <c r="M629" s="88"/>
      <c r="N629" s="88"/>
      <c r="O629" s="169" t="str">
        <f t="shared" si="27"/>
        <v/>
      </c>
      <c r="P629" s="170" t="str">
        <f>IF(AND(ISNUMBER(M629),M629&lt;&gt;""),IF(M629&gt;='Bitni podaci'!$B$2,IF(M629&lt;'Bitni podaci'!$C$2,1,2),0),"")</f>
        <v/>
      </c>
      <c r="Q629" s="89"/>
      <c r="R629" s="169" t="str">
        <f t="shared" si="28"/>
        <v/>
      </c>
      <c r="S629" s="149"/>
      <c r="T629" s="177" t="str">
        <f>IF(AND(S629&lt;&gt;"",ISNUMBER(S629)),IF(S629&lt;='Bitni podaci'!$B$1,1,0),"")</f>
        <v/>
      </c>
      <c r="U629" s="178" t="str">
        <f t="shared" si="29"/>
        <v/>
      </c>
    </row>
    <row r="630" spans="1:21" ht="21.95" customHeight="1" x14ac:dyDescent="0.2">
      <c r="A630" s="184" t="str">
        <f>IF(B630&lt;&gt;"",ROWS($A$13:A630)-COUNTBLANK($A$13:A629),"")</f>
        <v/>
      </c>
      <c r="B630" s="183"/>
      <c r="C630" s="83"/>
      <c r="D630" s="83"/>
      <c r="E630" s="84"/>
      <c r="F630" s="85"/>
      <c r="G630" s="86"/>
      <c r="H630" s="86"/>
      <c r="I630" s="86"/>
      <c r="J630" s="86"/>
      <c r="K630" s="86"/>
      <c r="L630" s="87"/>
      <c r="M630" s="88"/>
      <c r="N630" s="88"/>
      <c r="O630" s="169" t="str">
        <f t="shared" si="27"/>
        <v/>
      </c>
      <c r="P630" s="170" t="str">
        <f>IF(AND(ISNUMBER(M630),M630&lt;&gt;""),IF(M630&gt;='Bitni podaci'!$B$2,IF(M630&lt;'Bitni podaci'!$C$2,1,2),0),"")</f>
        <v/>
      </c>
      <c r="Q630" s="89"/>
      <c r="R630" s="169" t="str">
        <f t="shared" si="28"/>
        <v/>
      </c>
      <c r="S630" s="149"/>
      <c r="T630" s="177" t="str">
        <f>IF(AND(S630&lt;&gt;"",ISNUMBER(S630)),IF(S630&lt;='Bitni podaci'!$B$1,1,0),"")</f>
        <v/>
      </c>
      <c r="U630" s="178" t="str">
        <f t="shared" si="29"/>
        <v/>
      </c>
    </row>
    <row r="631" spans="1:21" ht="21.95" customHeight="1" x14ac:dyDescent="0.2">
      <c r="A631" s="184" t="str">
        <f>IF(B631&lt;&gt;"",ROWS($A$13:A631)-COUNTBLANK($A$13:A630),"")</f>
        <v/>
      </c>
      <c r="B631" s="183"/>
      <c r="C631" s="83"/>
      <c r="D631" s="83"/>
      <c r="E631" s="84"/>
      <c r="F631" s="85"/>
      <c r="G631" s="86"/>
      <c r="H631" s="86"/>
      <c r="I631" s="86"/>
      <c r="J631" s="86"/>
      <c r="K631" s="86"/>
      <c r="L631" s="87"/>
      <c r="M631" s="88"/>
      <c r="N631" s="88"/>
      <c r="O631" s="169" t="str">
        <f t="shared" si="27"/>
        <v/>
      </c>
      <c r="P631" s="170" t="str">
        <f>IF(AND(ISNUMBER(M631),M631&lt;&gt;""),IF(M631&gt;='Bitni podaci'!$B$2,IF(M631&lt;'Bitni podaci'!$C$2,1,2),0),"")</f>
        <v/>
      </c>
      <c r="Q631" s="89"/>
      <c r="R631" s="169" t="str">
        <f t="shared" si="28"/>
        <v/>
      </c>
      <c r="S631" s="149"/>
      <c r="T631" s="177" t="str">
        <f>IF(AND(S631&lt;&gt;"",ISNUMBER(S631)),IF(S631&lt;='Bitni podaci'!$B$1,1,0),"")</f>
        <v/>
      </c>
      <c r="U631" s="178" t="str">
        <f t="shared" si="29"/>
        <v/>
      </c>
    </row>
    <row r="632" spans="1:21" ht="21.95" customHeight="1" x14ac:dyDescent="0.2">
      <c r="A632" s="184" t="str">
        <f>IF(B632&lt;&gt;"",ROWS($A$13:A632)-COUNTBLANK($A$13:A631),"")</f>
        <v/>
      </c>
      <c r="B632" s="183"/>
      <c r="C632" s="83"/>
      <c r="D632" s="83"/>
      <c r="E632" s="84"/>
      <c r="F632" s="85"/>
      <c r="G632" s="86"/>
      <c r="H632" s="86"/>
      <c r="I632" s="86"/>
      <c r="J632" s="86"/>
      <c r="K632" s="86"/>
      <c r="L632" s="87"/>
      <c r="M632" s="88"/>
      <c r="N632" s="88"/>
      <c r="O632" s="169" t="str">
        <f t="shared" si="27"/>
        <v/>
      </c>
      <c r="P632" s="170" t="str">
        <f>IF(AND(ISNUMBER(M632),M632&lt;&gt;""),IF(M632&gt;='Bitni podaci'!$B$2,IF(M632&lt;'Bitni podaci'!$C$2,1,2),0),"")</f>
        <v/>
      </c>
      <c r="Q632" s="89"/>
      <c r="R632" s="169" t="str">
        <f t="shared" si="28"/>
        <v/>
      </c>
      <c r="S632" s="149"/>
      <c r="T632" s="177" t="str">
        <f>IF(AND(S632&lt;&gt;"",ISNUMBER(S632)),IF(S632&lt;='Bitni podaci'!$B$1,1,0),"")</f>
        <v/>
      </c>
      <c r="U632" s="178" t="str">
        <f t="shared" si="29"/>
        <v/>
      </c>
    </row>
    <row r="633" spans="1:21" ht="21.95" customHeight="1" x14ac:dyDescent="0.2">
      <c r="A633" s="184" t="str">
        <f>IF(B633&lt;&gt;"",ROWS($A$13:A633)-COUNTBLANK($A$13:A632),"")</f>
        <v/>
      </c>
      <c r="B633" s="183"/>
      <c r="C633" s="83"/>
      <c r="D633" s="83"/>
      <c r="E633" s="84"/>
      <c r="F633" s="85"/>
      <c r="G633" s="86"/>
      <c r="H633" s="86"/>
      <c r="I633" s="86"/>
      <c r="J633" s="86"/>
      <c r="K633" s="86"/>
      <c r="L633" s="87"/>
      <c r="M633" s="88"/>
      <c r="N633" s="88"/>
      <c r="O633" s="169" t="str">
        <f t="shared" si="27"/>
        <v/>
      </c>
      <c r="P633" s="170" t="str">
        <f>IF(AND(ISNUMBER(M633),M633&lt;&gt;""),IF(M633&gt;='Bitni podaci'!$B$2,IF(M633&lt;'Bitni podaci'!$C$2,1,2),0),"")</f>
        <v/>
      </c>
      <c r="Q633" s="89"/>
      <c r="R633" s="169" t="str">
        <f t="shared" si="28"/>
        <v/>
      </c>
      <c r="S633" s="149"/>
      <c r="T633" s="177" t="str">
        <f>IF(AND(S633&lt;&gt;"",ISNUMBER(S633)),IF(S633&lt;='Bitni podaci'!$B$1,1,0),"")</f>
        <v/>
      </c>
      <c r="U633" s="178" t="str">
        <f t="shared" si="29"/>
        <v/>
      </c>
    </row>
    <row r="634" spans="1:21" ht="21.95" customHeight="1" x14ac:dyDescent="0.2">
      <c r="A634" s="184" t="str">
        <f>IF(B634&lt;&gt;"",ROWS($A$13:A634)-COUNTBLANK($A$13:A633),"")</f>
        <v/>
      </c>
      <c r="B634" s="183"/>
      <c r="C634" s="83"/>
      <c r="D634" s="83"/>
      <c r="E634" s="84"/>
      <c r="F634" s="85"/>
      <c r="G634" s="86"/>
      <c r="H634" s="86"/>
      <c r="I634" s="86"/>
      <c r="J634" s="86"/>
      <c r="K634" s="86"/>
      <c r="L634" s="87"/>
      <c r="M634" s="88"/>
      <c r="N634" s="88"/>
      <c r="O634" s="169" t="str">
        <f t="shared" si="27"/>
        <v/>
      </c>
      <c r="P634" s="170" t="str">
        <f>IF(AND(ISNUMBER(M634),M634&lt;&gt;""),IF(M634&gt;='Bitni podaci'!$B$2,IF(M634&lt;'Bitni podaci'!$C$2,1,2),0),"")</f>
        <v/>
      </c>
      <c r="Q634" s="89"/>
      <c r="R634" s="169" t="str">
        <f t="shared" si="28"/>
        <v/>
      </c>
      <c r="S634" s="149"/>
      <c r="T634" s="177" t="str">
        <f>IF(AND(S634&lt;&gt;"",ISNUMBER(S634)),IF(S634&lt;='Bitni podaci'!$B$1,1,0),"")</f>
        <v/>
      </c>
      <c r="U634" s="178" t="str">
        <f t="shared" si="29"/>
        <v/>
      </c>
    </row>
    <row r="635" spans="1:21" ht="21.95" customHeight="1" x14ac:dyDescent="0.2">
      <c r="A635" s="184" t="str">
        <f>IF(B635&lt;&gt;"",ROWS($A$13:A635)-COUNTBLANK($A$13:A634),"")</f>
        <v/>
      </c>
      <c r="B635" s="183"/>
      <c r="C635" s="83"/>
      <c r="D635" s="83"/>
      <c r="E635" s="84"/>
      <c r="F635" s="85"/>
      <c r="G635" s="86"/>
      <c r="H635" s="86"/>
      <c r="I635" s="86"/>
      <c r="J635" s="86"/>
      <c r="K635" s="86"/>
      <c r="L635" s="87"/>
      <c r="M635" s="88"/>
      <c r="N635" s="88"/>
      <c r="O635" s="169" t="str">
        <f t="shared" si="27"/>
        <v/>
      </c>
      <c r="P635" s="170" t="str">
        <f>IF(AND(ISNUMBER(M635),M635&lt;&gt;""),IF(M635&gt;='Bitni podaci'!$B$2,IF(M635&lt;'Bitni podaci'!$C$2,1,2),0),"")</f>
        <v/>
      </c>
      <c r="Q635" s="89"/>
      <c r="R635" s="169" t="str">
        <f t="shared" si="28"/>
        <v/>
      </c>
      <c r="S635" s="149"/>
      <c r="T635" s="177" t="str">
        <f>IF(AND(S635&lt;&gt;"",ISNUMBER(S635)),IF(S635&lt;='Bitni podaci'!$B$1,1,0),"")</f>
        <v/>
      </c>
      <c r="U635" s="178" t="str">
        <f t="shared" si="29"/>
        <v/>
      </c>
    </row>
    <row r="636" spans="1:21" ht="21.95" customHeight="1" x14ac:dyDescent="0.2">
      <c r="A636" s="184" t="str">
        <f>IF(B636&lt;&gt;"",ROWS($A$13:A636)-COUNTBLANK($A$13:A635),"")</f>
        <v/>
      </c>
      <c r="B636" s="183"/>
      <c r="C636" s="83"/>
      <c r="D636" s="83"/>
      <c r="E636" s="84"/>
      <c r="F636" s="85"/>
      <c r="G636" s="86"/>
      <c r="H636" s="86"/>
      <c r="I636" s="86"/>
      <c r="J636" s="86"/>
      <c r="K636" s="86"/>
      <c r="L636" s="87"/>
      <c r="M636" s="88"/>
      <c r="N636" s="88"/>
      <c r="O636" s="169" t="str">
        <f t="shared" si="27"/>
        <v/>
      </c>
      <c r="P636" s="170" t="str">
        <f>IF(AND(ISNUMBER(M636),M636&lt;&gt;""),IF(M636&gt;='Bitni podaci'!$B$2,IF(M636&lt;'Bitni podaci'!$C$2,1,2),0),"")</f>
        <v/>
      </c>
      <c r="Q636" s="89"/>
      <c r="R636" s="169" t="str">
        <f t="shared" si="28"/>
        <v/>
      </c>
      <c r="S636" s="149"/>
      <c r="T636" s="177" t="str">
        <f>IF(AND(S636&lt;&gt;"",ISNUMBER(S636)),IF(S636&lt;='Bitni podaci'!$B$1,1,0),"")</f>
        <v/>
      </c>
      <c r="U636" s="178" t="str">
        <f t="shared" si="29"/>
        <v/>
      </c>
    </row>
    <row r="637" spans="1:21" ht="21.95" customHeight="1" x14ac:dyDescent="0.2">
      <c r="A637" s="184" t="str">
        <f>IF(B637&lt;&gt;"",ROWS($A$13:A637)-COUNTBLANK($A$13:A636),"")</f>
        <v/>
      </c>
      <c r="B637" s="183"/>
      <c r="C637" s="83"/>
      <c r="D637" s="83"/>
      <c r="E637" s="84"/>
      <c r="F637" s="85"/>
      <c r="G637" s="86"/>
      <c r="H637" s="86"/>
      <c r="I637" s="86"/>
      <c r="J637" s="86"/>
      <c r="K637" s="86"/>
      <c r="L637" s="87"/>
      <c r="M637" s="88"/>
      <c r="N637" s="88"/>
      <c r="O637" s="169" t="str">
        <f t="shared" si="27"/>
        <v/>
      </c>
      <c r="P637" s="170" t="str">
        <f>IF(AND(ISNUMBER(M637),M637&lt;&gt;""),IF(M637&gt;='Bitni podaci'!$B$2,IF(M637&lt;'Bitni podaci'!$C$2,1,2),0),"")</f>
        <v/>
      </c>
      <c r="Q637" s="89"/>
      <c r="R637" s="169" t="str">
        <f t="shared" si="28"/>
        <v/>
      </c>
      <c r="S637" s="149"/>
      <c r="T637" s="177" t="str">
        <f>IF(AND(S637&lt;&gt;"",ISNUMBER(S637)),IF(S637&lt;='Bitni podaci'!$B$1,1,0),"")</f>
        <v/>
      </c>
      <c r="U637" s="178" t="str">
        <f t="shared" si="29"/>
        <v/>
      </c>
    </row>
    <row r="638" spans="1:21" ht="21.95" customHeight="1" x14ac:dyDescent="0.2">
      <c r="A638" s="184" t="str">
        <f>IF(B638&lt;&gt;"",ROWS($A$13:A638)-COUNTBLANK($A$13:A637),"")</f>
        <v/>
      </c>
      <c r="B638" s="183"/>
      <c r="C638" s="83"/>
      <c r="D638" s="83"/>
      <c r="E638" s="84"/>
      <c r="F638" s="85"/>
      <c r="G638" s="86"/>
      <c r="H638" s="86"/>
      <c r="I638" s="86"/>
      <c r="J638" s="86"/>
      <c r="K638" s="86"/>
      <c r="L638" s="87"/>
      <c r="M638" s="88"/>
      <c r="N638" s="88"/>
      <c r="O638" s="169" t="str">
        <f t="shared" si="27"/>
        <v/>
      </c>
      <c r="P638" s="170" t="str">
        <f>IF(AND(ISNUMBER(M638),M638&lt;&gt;""),IF(M638&gt;='Bitni podaci'!$B$2,IF(M638&lt;'Bitni podaci'!$C$2,1,2),0),"")</f>
        <v/>
      </c>
      <c r="Q638" s="89"/>
      <c r="R638" s="169" t="str">
        <f t="shared" si="28"/>
        <v/>
      </c>
      <c r="S638" s="149"/>
      <c r="T638" s="177" t="str">
        <f>IF(AND(S638&lt;&gt;"",ISNUMBER(S638)),IF(S638&lt;='Bitni podaci'!$B$1,1,0),"")</f>
        <v/>
      </c>
      <c r="U638" s="178" t="str">
        <f t="shared" si="29"/>
        <v/>
      </c>
    </row>
    <row r="639" spans="1:21" ht="21.95" customHeight="1" x14ac:dyDescent="0.2">
      <c r="A639" s="184" t="str">
        <f>IF(B639&lt;&gt;"",ROWS($A$13:A639)-COUNTBLANK($A$13:A638),"")</f>
        <v/>
      </c>
      <c r="B639" s="183"/>
      <c r="C639" s="83"/>
      <c r="D639" s="83"/>
      <c r="E639" s="84"/>
      <c r="F639" s="85"/>
      <c r="G639" s="86"/>
      <c r="H639" s="86"/>
      <c r="I639" s="86"/>
      <c r="J639" s="86"/>
      <c r="K639" s="86"/>
      <c r="L639" s="87"/>
      <c r="M639" s="88"/>
      <c r="N639" s="88"/>
      <c r="O639" s="169" t="str">
        <f t="shared" si="27"/>
        <v/>
      </c>
      <c r="P639" s="170" t="str">
        <f>IF(AND(ISNUMBER(M639),M639&lt;&gt;""),IF(M639&gt;='Bitni podaci'!$B$2,IF(M639&lt;'Bitni podaci'!$C$2,1,2),0),"")</f>
        <v/>
      </c>
      <c r="Q639" s="89"/>
      <c r="R639" s="169" t="str">
        <f t="shared" si="28"/>
        <v/>
      </c>
      <c r="S639" s="149"/>
      <c r="T639" s="177" t="str">
        <f>IF(AND(S639&lt;&gt;"",ISNUMBER(S639)),IF(S639&lt;='Bitni podaci'!$B$1,1,0),"")</f>
        <v/>
      </c>
      <c r="U639" s="178" t="str">
        <f t="shared" si="29"/>
        <v/>
      </c>
    </row>
    <row r="640" spans="1:21" ht="21.95" customHeight="1" x14ac:dyDescent="0.2">
      <c r="A640" s="184" t="str">
        <f>IF(B640&lt;&gt;"",ROWS($A$13:A640)-COUNTBLANK($A$13:A639),"")</f>
        <v/>
      </c>
      <c r="B640" s="183"/>
      <c r="C640" s="83"/>
      <c r="D640" s="83"/>
      <c r="E640" s="84"/>
      <c r="F640" s="85"/>
      <c r="G640" s="86"/>
      <c r="H640" s="86"/>
      <c r="I640" s="86"/>
      <c r="J640" s="86"/>
      <c r="K640" s="86"/>
      <c r="L640" s="87"/>
      <c r="M640" s="88"/>
      <c r="N640" s="88"/>
      <c r="O640" s="169" t="str">
        <f t="shared" si="27"/>
        <v/>
      </c>
      <c r="P640" s="170" t="str">
        <f>IF(AND(ISNUMBER(M640),M640&lt;&gt;""),IF(M640&gt;='Bitni podaci'!$B$2,IF(M640&lt;'Bitni podaci'!$C$2,1,2),0),"")</f>
        <v/>
      </c>
      <c r="Q640" s="89"/>
      <c r="R640" s="169" t="str">
        <f t="shared" si="28"/>
        <v/>
      </c>
      <c r="S640" s="149"/>
      <c r="T640" s="177" t="str">
        <f>IF(AND(S640&lt;&gt;"",ISNUMBER(S640)),IF(S640&lt;='Bitni podaci'!$B$1,1,0),"")</f>
        <v/>
      </c>
      <c r="U640" s="178" t="str">
        <f t="shared" si="29"/>
        <v/>
      </c>
    </row>
    <row r="641" spans="1:21" ht="21.95" customHeight="1" x14ac:dyDescent="0.2">
      <c r="A641" s="184" t="str">
        <f>IF(B641&lt;&gt;"",ROWS($A$13:A641)-COUNTBLANK($A$13:A640),"")</f>
        <v/>
      </c>
      <c r="B641" s="183"/>
      <c r="C641" s="83"/>
      <c r="D641" s="83"/>
      <c r="E641" s="84"/>
      <c r="F641" s="85"/>
      <c r="G641" s="86"/>
      <c r="H641" s="86"/>
      <c r="I641" s="86"/>
      <c r="J641" s="86"/>
      <c r="K641" s="86"/>
      <c r="L641" s="87"/>
      <c r="M641" s="88"/>
      <c r="N641" s="88"/>
      <c r="O641" s="169" t="str">
        <f t="shared" si="27"/>
        <v/>
      </c>
      <c r="P641" s="170" t="str">
        <f>IF(AND(ISNUMBER(M641),M641&lt;&gt;""),IF(M641&gt;='Bitni podaci'!$B$2,IF(M641&lt;'Bitni podaci'!$C$2,1,2),0),"")</f>
        <v/>
      </c>
      <c r="Q641" s="89"/>
      <c r="R641" s="169" t="str">
        <f t="shared" si="28"/>
        <v/>
      </c>
      <c r="S641" s="149"/>
      <c r="T641" s="177" t="str">
        <f>IF(AND(S641&lt;&gt;"",ISNUMBER(S641)),IF(S641&lt;='Bitni podaci'!$B$1,1,0),"")</f>
        <v/>
      </c>
      <c r="U641" s="178" t="str">
        <f t="shared" si="29"/>
        <v/>
      </c>
    </row>
    <row r="642" spans="1:21" ht="21.95" customHeight="1" x14ac:dyDescent="0.2">
      <c r="A642" s="184" t="str">
        <f>IF(B642&lt;&gt;"",ROWS($A$13:A642)-COUNTBLANK($A$13:A641),"")</f>
        <v/>
      </c>
      <c r="B642" s="183"/>
      <c r="C642" s="83"/>
      <c r="D642" s="83"/>
      <c r="E642" s="84"/>
      <c r="F642" s="85"/>
      <c r="G642" s="86"/>
      <c r="H642" s="86"/>
      <c r="I642" s="86"/>
      <c r="J642" s="86"/>
      <c r="K642" s="86"/>
      <c r="L642" s="87"/>
      <c r="M642" s="88"/>
      <c r="N642" s="88"/>
      <c r="O642" s="169" t="str">
        <f t="shared" si="27"/>
        <v/>
      </c>
      <c r="P642" s="170" t="str">
        <f>IF(AND(ISNUMBER(M642),M642&lt;&gt;""),IF(M642&gt;='Bitni podaci'!$B$2,IF(M642&lt;'Bitni podaci'!$C$2,1,2),0),"")</f>
        <v/>
      </c>
      <c r="Q642" s="89"/>
      <c r="R642" s="169" t="str">
        <f t="shared" si="28"/>
        <v/>
      </c>
      <c r="S642" s="149"/>
      <c r="T642" s="177" t="str">
        <f>IF(AND(S642&lt;&gt;"",ISNUMBER(S642)),IF(S642&lt;='Bitni podaci'!$B$1,1,0),"")</f>
        <v/>
      </c>
      <c r="U642" s="178" t="str">
        <f t="shared" si="29"/>
        <v/>
      </c>
    </row>
    <row r="643" spans="1:21" ht="21.95" customHeight="1" x14ac:dyDescent="0.2">
      <c r="A643" s="184" t="str">
        <f>IF(B643&lt;&gt;"",ROWS($A$13:A643)-COUNTBLANK($A$13:A642),"")</f>
        <v/>
      </c>
      <c r="B643" s="183"/>
      <c r="C643" s="83"/>
      <c r="D643" s="83"/>
      <c r="E643" s="84"/>
      <c r="F643" s="85"/>
      <c r="G643" s="86"/>
      <c r="H643" s="86"/>
      <c r="I643" s="86"/>
      <c r="J643" s="86"/>
      <c r="K643" s="86"/>
      <c r="L643" s="87"/>
      <c r="M643" s="88"/>
      <c r="N643" s="88"/>
      <c r="O643" s="169" t="str">
        <f t="shared" si="27"/>
        <v/>
      </c>
      <c r="P643" s="170" t="str">
        <f>IF(AND(ISNUMBER(M643),M643&lt;&gt;""),IF(M643&gt;='Bitni podaci'!$B$2,IF(M643&lt;'Bitni podaci'!$C$2,1,2),0),"")</f>
        <v/>
      </c>
      <c r="Q643" s="89"/>
      <c r="R643" s="169" t="str">
        <f t="shared" si="28"/>
        <v/>
      </c>
      <c r="S643" s="149"/>
      <c r="T643" s="177" t="str">
        <f>IF(AND(S643&lt;&gt;"",ISNUMBER(S643)),IF(S643&lt;='Bitni podaci'!$B$1,1,0),"")</f>
        <v/>
      </c>
      <c r="U643" s="178" t="str">
        <f t="shared" si="29"/>
        <v/>
      </c>
    </row>
    <row r="644" spans="1:21" ht="21.95" customHeight="1" x14ac:dyDescent="0.2">
      <c r="A644" s="184" t="str">
        <f>IF(B644&lt;&gt;"",ROWS($A$13:A644)-COUNTBLANK($A$13:A643),"")</f>
        <v/>
      </c>
      <c r="B644" s="183"/>
      <c r="C644" s="83"/>
      <c r="D644" s="83"/>
      <c r="E644" s="84"/>
      <c r="F644" s="85"/>
      <c r="G644" s="86"/>
      <c r="H644" s="86"/>
      <c r="I644" s="86"/>
      <c r="J644" s="86"/>
      <c r="K644" s="86"/>
      <c r="L644" s="87"/>
      <c r="M644" s="88"/>
      <c r="N644" s="88"/>
      <c r="O644" s="169" t="str">
        <f t="shared" si="27"/>
        <v/>
      </c>
      <c r="P644" s="170" t="str">
        <f>IF(AND(ISNUMBER(M644),M644&lt;&gt;""),IF(M644&gt;='Bitni podaci'!$B$2,IF(M644&lt;'Bitni podaci'!$C$2,1,2),0),"")</f>
        <v/>
      </c>
      <c r="Q644" s="89"/>
      <c r="R644" s="169" t="str">
        <f t="shared" si="28"/>
        <v/>
      </c>
      <c r="S644" s="149"/>
      <c r="T644" s="177" t="str">
        <f>IF(AND(S644&lt;&gt;"",ISNUMBER(S644)),IF(S644&lt;='Bitni podaci'!$B$1,1,0),"")</f>
        <v/>
      </c>
      <c r="U644" s="178" t="str">
        <f t="shared" si="29"/>
        <v/>
      </c>
    </row>
    <row r="645" spans="1:21" ht="21.95" customHeight="1" x14ac:dyDescent="0.2">
      <c r="A645" s="184" t="str">
        <f>IF(B645&lt;&gt;"",ROWS($A$13:A645)-COUNTBLANK($A$13:A644),"")</f>
        <v/>
      </c>
      <c r="B645" s="183"/>
      <c r="C645" s="83"/>
      <c r="D645" s="83"/>
      <c r="E645" s="84"/>
      <c r="F645" s="85"/>
      <c r="G645" s="86"/>
      <c r="H645" s="86"/>
      <c r="I645" s="86"/>
      <c r="J645" s="86"/>
      <c r="K645" s="86"/>
      <c r="L645" s="87"/>
      <c r="M645" s="88"/>
      <c r="N645" s="88"/>
      <c r="O645" s="169" t="str">
        <f t="shared" si="27"/>
        <v/>
      </c>
      <c r="P645" s="170" t="str">
        <f>IF(AND(ISNUMBER(M645),M645&lt;&gt;""),IF(M645&gt;='Bitni podaci'!$B$2,IF(M645&lt;'Bitni podaci'!$C$2,1,2),0),"")</f>
        <v/>
      </c>
      <c r="Q645" s="89"/>
      <c r="R645" s="169" t="str">
        <f t="shared" si="28"/>
        <v/>
      </c>
      <c r="S645" s="149"/>
      <c r="T645" s="177" t="str">
        <f>IF(AND(S645&lt;&gt;"",ISNUMBER(S645)),IF(S645&lt;='Bitni podaci'!$B$1,1,0),"")</f>
        <v/>
      </c>
      <c r="U645" s="178" t="str">
        <f t="shared" si="29"/>
        <v/>
      </c>
    </row>
    <row r="646" spans="1:21" ht="21.95" customHeight="1" x14ac:dyDescent="0.2">
      <c r="A646" s="184" t="str">
        <f>IF(B646&lt;&gt;"",ROWS($A$13:A646)-COUNTBLANK($A$13:A645),"")</f>
        <v/>
      </c>
      <c r="B646" s="183"/>
      <c r="C646" s="83"/>
      <c r="D646" s="83"/>
      <c r="E646" s="84"/>
      <c r="F646" s="85"/>
      <c r="G646" s="86"/>
      <c r="H646" s="86"/>
      <c r="I646" s="86"/>
      <c r="J646" s="86"/>
      <c r="K646" s="86"/>
      <c r="L646" s="87"/>
      <c r="M646" s="88"/>
      <c r="N646" s="88"/>
      <c r="O646" s="169" t="str">
        <f t="shared" si="27"/>
        <v/>
      </c>
      <c r="P646" s="170" t="str">
        <f>IF(AND(ISNUMBER(M646),M646&lt;&gt;""),IF(M646&gt;='Bitni podaci'!$B$2,IF(M646&lt;'Bitni podaci'!$C$2,1,2),0),"")</f>
        <v/>
      </c>
      <c r="Q646" s="89"/>
      <c r="R646" s="169" t="str">
        <f t="shared" si="28"/>
        <v/>
      </c>
      <c r="S646" s="149"/>
      <c r="T646" s="177" t="str">
        <f>IF(AND(S646&lt;&gt;"",ISNUMBER(S646)),IF(S646&lt;='Bitni podaci'!$B$1,1,0),"")</f>
        <v/>
      </c>
      <c r="U646" s="178" t="str">
        <f t="shared" si="29"/>
        <v/>
      </c>
    </row>
    <row r="647" spans="1:21" ht="21.95" customHeight="1" x14ac:dyDescent="0.2">
      <c r="A647" s="184" t="str">
        <f>IF(B647&lt;&gt;"",ROWS($A$13:A647)-COUNTBLANK($A$13:A646),"")</f>
        <v/>
      </c>
      <c r="B647" s="183"/>
      <c r="C647" s="83"/>
      <c r="D647" s="83"/>
      <c r="E647" s="84"/>
      <c r="F647" s="85"/>
      <c r="G647" s="86"/>
      <c r="H647" s="86"/>
      <c r="I647" s="86"/>
      <c r="J647" s="86"/>
      <c r="K647" s="86"/>
      <c r="L647" s="87"/>
      <c r="M647" s="88"/>
      <c r="N647" s="88"/>
      <c r="O647" s="169" t="str">
        <f t="shared" si="27"/>
        <v/>
      </c>
      <c r="P647" s="170" t="str">
        <f>IF(AND(ISNUMBER(M647),M647&lt;&gt;""),IF(M647&gt;='Bitni podaci'!$B$2,IF(M647&lt;'Bitni podaci'!$C$2,1,2),0),"")</f>
        <v/>
      </c>
      <c r="Q647" s="89"/>
      <c r="R647" s="169" t="str">
        <f t="shared" si="28"/>
        <v/>
      </c>
      <c r="S647" s="149"/>
      <c r="T647" s="177" t="str">
        <f>IF(AND(S647&lt;&gt;"",ISNUMBER(S647)),IF(S647&lt;='Bitni podaci'!$B$1,1,0),"")</f>
        <v/>
      </c>
      <c r="U647" s="178" t="str">
        <f t="shared" si="29"/>
        <v/>
      </c>
    </row>
    <row r="648" spans="1:21" ht="21.95" customHeight="1" x14ac:dyDescent="0.2">
      <c r="A648" s="184" t="str">
        <f>IF(B648&lt;&gt;"",ROWS($A$13:A648)-COUNTBLANK($A$13:A647),"")</f>
        <v/>
      </c>
      <c r="B648" s="183"/>
      <c r="C648" s="83"/>
      <c r="D648" s="83"/>
      <c r="E648" s="84"/>
      <c r="F648" s="85"/>
      <c r="G648" s="86"/>
      <c r="H648" s="86"/>
      <c r="I648" s="86"/>
      <c r="J648" s="86"/>
      <c r="K648" s="86"/>
      <c r="L648" s="87"/>
      <c r="M648" s="88"/>
      <c r="N648" s="88"/>
      <c r="O648" s="169" t="str">
        <f t="shared" si="27"/>
        <v/>
      </c>
      <c r="P648" s="170" t="str">
        <f>IF(AND(ISNUMBER(M648),M648&lt;&gt;""),IF(M648&gt;='Bitni podaci'!$B$2,IF(M648&lt;'Bitni podaci'!$C$2,1,2),0),"")</f>
        <v/>
      </c>
      <c r="Q648" s="89"/>
      <c r="R648" s="169" t="str">
        <f t="shared" si="28"/>
        <v/>
      </c>
      <c r="S648" s="149"/>
      <c r="T648" s="177" t="str">
        <f>IF(AND(S648&lt;&gt;"",ISNUMBER(S648)),IF(S648&lt;='Bitni podaci'!$B$1,1,0),"")</f>
        <v/>
      </c>
      <c r="U648" s="178" t="str">
        <f t="shared" si="29"/>
        <v/>
      </c>
    </row>
    <row r="649" spans="1:21" ht="21.95" customHeight="1" x14ac:dyDescent="0.2">
      <c r="A649" s="184" t="str">
        <f>IF(B649&lt;&gt;"",ROWS($A$13:A649)-COUNTBLANK($A$13:A648),"")</f>
        <v/>
      </c>
      <c r="B649" s="183"/>
      <c r="C649" s="83"/>
      <c r="D649" s="83"/>
      <c r="E649" s="84"/>
      <c r="F649" s="85"/>
      <c r="G649" s="86"/>
      <c r="H649" s="86"/>
      <c r="I649" s="86"/>
      <c r="J649" s="86"/>
      <c r="K649" s="86"/>
      <c r="L649" s="87"/>
      <c r="M649" s="88"/>
      <c r="N649" s="88"/>
      <c r="O649" s="169" t="str">
        <f t="shared" si="27"/>
        <v/>
      </c>
      <c r="P649" s="170" t="str">
        <f>IF(AND(ISNUMBER(M649),M649&lt;&gt;""),IF(M649&gt;='Bitni podaci'!$B$2,IF(M649&lt;'Bitni podaci'!$C$2,1,2),0),"")</f>
        <v/>
      </c>
      <c r="Q649" s="89"/>
      <c r="R649" s="169" t="str">
        <f t="shared" si="28"/>
        <v/>
      </c>
      <c r="S649" s="149"/>
      <c r="T649" s="177" t="str">
        <f>IF(AND(S649&lt;&gt;"",ISNUMBER(S649)),IF(S649&lt;='Bitni podaci'!$B$1,1,0),"")</f>
        <v/>
      </c>
      <c r="U649" s="178" t="str">
        <f t="shared" si="29"/>
        <v/>
      </c>
    </row>
    <row r="650" spans="1:21" ht="21.95" customHeight="1" x14ac:dyDescent="0.2">
      <c r="A650" s="184" t="str">
        <f>IF(B650&lt;&gt;"",ROWS($A$13:A650)-COUNTBLANK($A$13:A649),"")</f>
        <v/>
      </c>
      <c r="B650" s="183"/>
      <c r="C650" s="83"/>
      <c r="D650" s="83"/>
      <c r="E650" s="84"/>
      <c r="F650" s="85"/>
      <c r="G650" s="86"/>
      <c r="H650" s="86"/>
      <c r="I650" s="86"/>
      <c r="J650" s="86"/>
      <c r="K650" s="86"/>
      <c r="L650" s="87"/>
      <c r="M650" s="88"/>
      <c r="N650" s="88"/>
      <c r="O650" s="169" t="str">
        <f t="shared" si="27"/>
        <v/>
      </c>
      <c r="P650" s="170" t="str">
        <f>IF(AND(ISNUMBER(M650),M650&lt;&gt;""),IF(M650&gt;='Bitni podaci'!$B$2,IF(M650&lt;'Bitni podaci'!$C$2,1,2),0),"")</f>
        <v/>
      </c>
      <c r="Q650" s="89"/>
      <c r="R650" s="169" t="str">
        <f t="shared" si="28"/>
        <v/>
      </c>
      <c r="S650" s="149"/>
      <c r="T650" s="177" t="str">
        <f>IF(AND(S650&lt;&gt;"",ISNUMBER(S650)),IF(S650&lt;='Bitni podaci'!$B$1,1,0),"")</f>
        <v/>
      </c>
      <c r="U650" s="178" t="str">
        <f t="shared" si="29"/>
        <v/>
      </c>
    </row>
    <row r="651" spans="1:21" ht="21.95" customHeight="1" x14ac:dyDescent="0.2">
      <c r="A651" s="184" t="str">
        <f>IF(B651&lt;&gt;"",ROWS($A$13:A651)-COUNTBLANK($A$13:A650),"")</f>
        <v/>
      </c>
      <c r="B651" s="183"/>
      <c r="C651" s="83"/>
      <c r="D651" s="83"/>
      <c r="E651" s="84"/>
      <c r="F651" s="85"/>
      <c r="G651" s="86"/>
      <c r="H651" s="86"/>
      <c r="I651" s="86"/>
      <c r="J651" s="86"/>
      <c r="K651" s="86"/>
      <c r="L651" s="87"/>
      <c r="M651" s="88"/>
      <c r="N651" s="88"/>
      <c r="O651" s="169" t="str">
        <f t="shared" si="27"/>
        <v/>
      </c>
      <c r="P651" s="170" t="str">
        <f>IF(AND(ISNUMBER(M651),M651&lt;&gt;""),IF(M651&gt;='Bitni podaci'!$B$2,IF(M651&lt;'Bitni podaci'!$C$2,1,2),0),"")</f>
        <v/>
      </c>
      <c r="Q651" s="89"/>
      <c r="R651" s="169" t="str">
        <f t="shared" si="28"/>
        <v/>
      </c>
      <c r="S651" s="149"/>
      <c r="T651" s="177" t="str">
        <f>IF(AND(S651&lt;&gt;"",ISNUMBER(S651)),IF(S651&lt;='Bitni podaci'!$B$1,1,0),"")</f>
        <v/>
      </c>
      <c r="U651" s="178" t="str">
        <f t="shared" si="29"/>
        <v/>
      </c>
    </row>
    <row r="652" spans="1:21" ht="21.95" customHeight="1" x14ac:dyDescent="0.2">
      <c r="A652" s="184" t="str">
        <f>IF(B652&lt;&gt;"",ROWS($A$13:A652)-COUNTBLANK($A$13:A651),"")</f>
        <v/>
      </c>
      <c r="B652" s="183"/>
      <c r="C652" s="83"/>
      <c r="D652" s="83"/>
      <c r="E652" s="84"/>
      <c r="F652" s="85"/>
      <c r="G652" s="86"/>
      <c r="H652" s="86"/>
      <c r="I652" s="86"/>
      <c r="J652" s="86"/>
      <c r="K652" s="86"/>
      <c r="L652" s="87"/>
      <c r="M652" s="88"/>
      <c r="N652" s="88"/>
      <c r="O652" s="169" t="str">
        <f t="shared" si="27"/>
        <v/>
      </c>
      <c r="P652" s="170" t="str">
        <f>IF(AND(ISNUMBER(M652),M652&lt;&gt;""),IF(M652&gt;='Bitni podaci'!$B$2,IF(M652&lt;'Bitni podaci'!$C$2,1,2),0),"")</f>
        <v/>
      </c>
      <c r="Q652" s="89"/>
      <c r="R652" s="169" t="str">
        <f t="shared" si="28"/>
        <v/>
      </c>
      <c r="S652" s="149"/>
      <c r="T652" s="177" t="str">
        <f>IF(AND(S652&lt;&gt;"",ISNUMBER(S652)),IF(S652&lt;='Bitni podaci'!$B$1,1,0),"")</f>
        <v/>
      </c>
      <c r="U652" s="178" t="str">
        <f t="shared" si="29"/>
        <v/>
      </c>
    </row>
    <row r="653" spans="1:21" ht="21.95" customHeight="1" x14ac:dyDescent="0.2">
      <c r="A653" s="184" t="str">
        <f>IF(B653&lt;&gt;"",ROWS($A$13:A653)-COUNTBLANK($A$13:A652),"")</f>
        <v/>
      </c>
      <c r="B653" s="183"/>
      <c r="C653" s="83"/>
      <c r="D653" s="83"/>
      <c r="E653" s="84"/>
      <c r="F653" s="85"/>
      <c r="G653" s="86"/>
      <c r="H653" s="86"/>
      <c r="I653" s="86"/>
      <c r="J653" s="86"/>
      <c r="K653" s="86"/>
      <c r="L653" s="87"/>
      <c r="M653" s="88"/>
      <c r="N653" s="88"/>
      <c r="O653" s="169" t="str">
        <f t="shared" si="27"/>
        <v/>
      </c>
      <c r="P653" s="170" t="str">
        <f>IF(AND(ISNUMBER(M653),M653&lt;&gt;""),IF(M653&gt;='Bitni podaci'!$B$2,IF(M653&lt;'Bitni podaci'!$C$2,1,2),0),"")</f>
        <v/>
      </c>
      <c r="Q653" s="89"/>
      <c r="R653" s="169" t="str">
        <f t="shared" si="28"/>
        <v/>
      </c>
      <c r="S653" s="149"/>
      <c r="T653" s="177" t="str">
        <f>IF(AND(S653&lt;&gt;"",ISNUMBER(S653)),IF(S653&lt;='Bitni podaci'!$B$1,1,0),"")</f>
        <v/>
      </c>
      <c r="U653" s="178" t="str">
        <f t="shared" si="29"/>
        <v/>
      </c>
    </row>
    <row r="654" spans="1:21" ht="21.95" customHeight="1" x14ac:dyDescent="0.2">
      <c r="A654" s="184" t="str">
        <f>IF(B654&lt;&gt;"",ROWS($A$13:A654)-COUNTBLANK($A$13:A653),"")</f>
        <v/>
      </c>
      <c r="B654" s="183"/>
      <c r="C654" s="83"/>
      <c r="D654" s="83"/>
      <c r="E654" s="84"/>
      <c r="F654" s="85"/>
      <c r="G654" s="86"/>
      <c r="H654" s="86"/>
      <c r="I654" s="86"/>
      <c r="J654" s="86"/>
      <c r="K654" s="86"/>
      <c r="L654" s="87"/>
      <c r="M654" s="88"/>
      <c r="N654" s="88"/>
      <c r="O654" s="169" t="str">
        <f t="shared" ref="O654:O717" si="30">IF(AND(ISNUMBER(M654),M654&lt;&gt;"",ISNUMBER(N654),N654&lt;&gt;""),IF(M654/N654&gt;60,60,M654/N654),"")</f>
        <v/>
      </c>
      <c r="P654" s="170" t="str">
        <f>IF(AND(ISNUMBER(M654),M654&lt;&gt;""),IF(M654&gt;='Bitni podaci'!$B$2,IF(M654&lt;'Bitni podaci'!$C$2,1,2),0),"")</f>
        <v/>
      </c>
      <c r="Q654" s="89"/>
      <c r="R654" s="169" t="str">
        <f t="shared" ref="R654:R717" si="31">IF(AND(ISNUMBER(Q654),Q654&lt;&gt;"",O654&lt;&gt;"",P654&lt;&gt;""),Q654*5+O654*0.8+P654,"")</f>
        <v/>
      </c>
      <c r="S654" s="149"/>
      <c r="T654" s="177" t="str">
        <f>IF(AND(S654&lt;&gt;"",ISNUMBER(S654)),IF(S654&lt;='Bitni podaci'!$B$1,1,0),"")</f>
        <v/>
      </c>
      <c r="U654" s="178" t="str">
        <f t="shared" ref="U654:U717" si="32">IF(AND(ISNUMBER(R654),ISNUMBER(T654)),R654+T654,"")</f>
        <v/>
      </c>
    </row>
    <row r="655" spans="1:21" ht="21.95" customHeight="1" x14ac:dyDescent="0.2">
      <c r="A655" s="184" t="str">
        <f>IF(B655&lt;&gt;"",ROWS($A$13:A655)-COUNTBLANK($A$13:A654),"")</f>
        <v/>
      </c>
      <c r="B655" s="183"/>
      <c r="C655" s="83"/>
      <c r="D655" s="83"/>
      <c r="E655" s="84"/>
      <c r="F655" s="85"/>
      <c r="G655" s="86"/>
      <c r="H655" s="86"/>
      <c r="I655" s="86"/>
      <c r="J655" s="86"/>
      <c r="K655" s="86"/>
      <c r="L655" s="87"/>
      <c r="M655" s="88"/>
      <c r="N655" s="88"/>
      <c r="O655" s="169" t="str">
        <f t="shared" si="30"/>
        <v/>
      </c>
      <c r="P655" s="170" t="str">
        <f>IF(AND(ISNUMBER(M655),M655&lt;&gt;""),IF(M655&gt;='Bitni podaci'!$B$2,IF(M655&lt;'Bitni podaci'!$C$2,1,2),0),"")</f>
        <v/>
      </c>
      <c r="Q655" s="89"/>
      <c r="R655" s="169" t="str">
        <f t="shared" si="31"/>
        <v/>
      </c>
      <c r="S655" s="149"/>
      <c r="T655" s="177" t="str">
        <f>IF(AND(S655&lt;&gt;"",ISNUMBER(S655)),IF(S655&lt;='Bitni podaci'!$B$1,1,0),"")</f>
        <v/>
      </c>
      <c r="U655" s="178" t="str">
        <f t="shared" si="32"/>
        <v/>
      </c>
    </row>
    <row r="656" spans="1:21" ht="21.95" customHeight="1" x14ac:dyDescent="0.2">
      <c r="A656" s="184" t="str">
        <f>IF(B656&lt;&gt;"",ROWS($A$13:A656)-COUNTBLANK($A$13:A655),"")</f>
        <v/>
      </c>
      <c r="B656" s="183"/>
      <c r="C656" s="83"/>
      <c r="D656" s="83"/>
      <c r="E656" s="84"/>
      <c r="F656" s="85"/>
      <c r="G656" s="86"/>
      <c r="H656" s="86"/>
      <c r="I656" s="86"/>
      <c r="J656" s="86"/>
      <c r="K656" s="86"/>
      <c r="L656" s="87"/>
      <c r="M656" s="88"/>
      <c r="N656" s="88"/>
      <c r="O656" s="169" t="str">
        <f t="shared" si="30"/>
        <v/>
      </c>
      <c r="P656" s="170" t="str">
        <f>IF(AND(ISNUMBER(M656),M656&lt;&gt;""),IF(M656&gt;='Bitni podaci'!$B$2,IF(M656&lt;'Bitni podaci'!$C$2,1,2),0),"")</f>
        <v/>
      </c>
      <c r="Q656" s="89"/>
      <c r="R656" s="169" t="str">
        <f t="shared" si="31"/>
        <v/>
      </c>
      <c r="S656" s="149"/>
      <c r="T656" s="177" t="str">
        <f>IF(AND(S656&lt;&gt;"",ISNUMBER(S656)),IF(S656&lt;='Bitni podaci'!$B$1,1,0),"")</f>
        <v/>
      </c>
      <c r="U656" s="178" t="str">
        <f t="shared" si="32"/>
        <v/>
      </c>
    </row>
    <row r="657" spans="1:21" ht="21.95" customHeight="1" x14ac:dyDescent="0.2">
      <c r="A657" s="184" t="str">
        <f>IF(B657&lt;&gt;"",ROWS($A$13:A657)-COUNTBLANK($A$13:A656),"")</f>
        <v/>
      </c>
      <c r="B657" s="183"/>
      <c r="C657" s="83"/>
      <c r="D657" s="83"/>
      <c r="E657" s="84"/>
      <c r="F657" s="85"/>
      <c r="G657" s="86"/>
      <c r="H657" s="86"/>
      <c r="I657" s="86"/>
      <c r="J657" s="86"/>
      <c r="K657" s="86"/>
      <c r="L657" s="87"/>
      <c r="M657" s="88"/>
      <c r="N657" s="88"/>
      <c r="O657" s="169" t="str">
        <f t="shared" si="30"/>
        <v/>
      </c>
      <c r="P657" s="170" t="str">
        <f>IF(AND(ISNUMBER(M657),M657&lt;&gt;""),IF(M657&gt;='Bitni podaci'!$B$2,IF(M657&lt;'Bitni podaci'!$C$2,1,2),0),"")</f>
        <v/>
      </c>
      <c r="Q657" s="89"/>
      <c r="R657" s="169" t="str">
        <f t="shared" si="31"/>
        <v/>
      </c>
      <c r="S657" s="149"/>
      <c r="T657" s="177" t="str">
        <f>IF(AND(S657&lt;&gt;"",ISNUMBER(S657)),IF(S657&lt;='Bitni podaci'!$B$1,1,0),"")</f>
        <v/>
      </c>
      <c r="U657" s="178" t="str">
        <f t="shared" si="32"/>
        <v/>
      </c>
    </row>
    <row r="658" spans="1:21" ht="21.95" customHeight="1" x14ac:dyDescent="0.2">
      <c r="A658" s="184" t="str">
        <f>IF(B658&lt;&gt;"",ROWS($A$13:A658)-COUNTBLANK($A$13:A657),"")</f>
        <v/>
      </c>
      <c r="B658" s="183"/>
      <c r="C658" s="83"/>
      <c r="D658" s="83"/>
      <c r="E658" s="84"/>
      <c r="F658" s="85"/>
      <c r="G658" s="86"/>
      <c r="H658" s="86"/>
      <c r="I658" s="86"/>
      <c r="J658" s="86"/>
      <c r="K658" s="86"/>
      <c r="L658" s="87"/>
      <c r="M658" s="88"/>
      <c r="N658" s="88"/>
      <c r="O658" s="169" t="str">
        <f t="shared" si="30"/>
        <v/>
      </c>
      <c r="P658" s="170" t="str">
        <f>IF(AND(ISNUMBER(M658),M658&lt;&gt;""),IF(M658&gt;='Bitni podaci'!$B$2,IF(M658&lt;'Bitni podaci'!$C$2,1,2),0),"")</f>
        <v/>
      </c>
      <c r="Q658" s="89"/>
      <c r="R658" s="169" t="str">
        <f t="shared" si="31"/>
        <v/>
      </c>
      <c r="S658" s="149"/>
      <c r="T658" s="177" t="str">
        <f>IF(AND(S658&lt;&gt;"",ISNUMBER(S658)),IF(S658&lt;='Bitni podaci'!$B$1,1,0),"")</f>
        <v/>
      </c>
      <c r="U658" s="178" t="str">
        <f t="shared" si="32"/>
        <v/>
      </c>
    </row>
    <row r="659" spans="1:21" ht="21.95" customHeight="1" x14ac:dyDescent="0.2">
      <c r="A659" s="184" t="str">
        <f>IF(B659&lt;&gt;"",ROWS($A$13:A659)-COUNTBLANK($A$13:A658),"")</f>
        <v/>
      </c>
      <c r="B659" s="183"/>
      <c r="C659" s="83"/>
      <c r="D659" s="83"/>
      <c r="E659" s="84"/>
      <c r="F659" s="85"/>
      <c r="G659" s="86"/>
      <c r="H659" s="86"/>
      <c r="I659" s="86"/>
      <c r="J659" s="86"/>
      <c r="K659" s="86"/>
      <c r="L659" s="87"/>
      <c r="M659" s="88"/>
      <c r="N659" s="88"/>
      <c r="O659" s="169" t="str">
        <f t="shared" si="30"/>
        <v/>
      </c>
      <c r="P659" s="170" t="str">
        <f>IF(AND(ISNUMBER(M659),M659&lt;&gt;""),IF(M659&gt;='Bitni podaci'!$B$2,IF(M659&lt;'Bitni podaci'!$C$2,1,2),0),"")</f>
        <v/>
      </c>
      <c r="Q659" s="89"/>
      <c r="R659" s="169" t="str">
        <f t="shared" si="31"/>
        <v/>
      </c>
      <c r="S659" s="149"/>
      <c r="T659" s="177" t="str">
        <f>IF(AND(S659&lt;&gt;"",ISNUMBER(S659)),IF(S659&lt;='Bitni podaci'!$B$1,1,0),"")</f>
        <v/>
      </c>
      <c r="U659" s="178" t="str">
        <f t="shared" si="32"/>
        <v/>
      </c>
    </row>
    <row r="660" spans="1:21" ht="21.95" customHeight="1" x14ac:dyDescent="0.2">
      <c r="A660" s="184" t="str">
        <f>IF(B660&lt;&gt;"",ROWS($A$13:A660)-COUNTBLANK($A$13:A659),"")</f>
        <v/>
      </c>
      <c r="B660" s="183"/>
      <c r="C660" s="83"/>
      <c r="D660" s="83"/>
      <c r="E660" s="84"/>
      <c r="F660" s="85"/>
      <c r="G660" s="86"/>
      <c r="H660" s="86"/>
      <c r="I660" s="86"/>
      <c r="J660" s="86"/>
      <c r="K660" s="86"/>
      <c r="L660" s="87"/>
      <c r="M660" s="88"/>
      <c r="N660" s="88"/>
      <c r="O660" s="169" t="str">
        <f t="shared" si="30"/>
        <v/>
      </c>
      <c r="P660" s="170" t="str">
        <f>IF(AND(ISNUMBER(M660),M660&lt;&gt;""),IF(M660&gt;='Bitni podaci'!$B$2,IF(M660&lt;'Bitni podaci'!$C$2,1,2),0),"")</f>
        <v/>
      </c>
      <c r="Q660" s="89"/>
      <c r="R660" s="169" t="str">
        <f t="shared" si="31"/>
        <v/>
      </c>
      <c r="S660" s="149"/>
      <c r="T660" s="177" t="str">
        <f>IF(AND(S660&lt;&gt;"",ISNUMBER(S660)),IF(S660&lt;='Bitni podaci'!$B$1,1,0),"")</f>
        <v/>
      </c>
      <c r="U660" s="178" t="str">
        <f t="shared" si="32"/>
        <v/>
      </c>
    </row>
    <row r="661" spans="1:21" ht="21.95" customHeight="1" x14ac:dyDescent="0.2">
      <c r="A661" s="184" t="str">
        <f>IF(B661&lt;&gt;"",ROWS($A$13:A661)-COUNTBLANK($A$13:A660),"")</f>
        <v/>
      </c>
      <c r="B661" s="183"/>
      <c r="C661" s="83"/>
      <c r="D661" s="83"/>
      <c r="E661" s="84"/>
      <c r="F661" s="85"/>
      <c r="G661" s="86"/>
      <c r="H661" s="86"/>
      <c r="I661" s="86"/>
      <c r="J661" s="86"/>
      <c r="K661" s="86"/>
      <c r="L661" s="87"/>
      <c r="M661" s="88"/>
      <c r="N661" s="88"/>
      <c r="O661" s="169" t="str">
        <f t="shared" si="30"/>
        <v/>
      </c>
      <c r="P661" s="170" t="str">
        <f>IF(AND(ISNUMBER(M661),M661&lt;&gt;""),IF(M661&gt;='Bitni podaci'!$B$2,IF(M661&lt;'Bitni podaci'!$C$2,1,2),0),"")</f>
        <v/>
      </c>
      <c r="Q661" s="89"/>
      <c r="R661" s="169" t="str">
        <f t="shared" si="31"/>
        <v/>
      </c>
      <c r="S661" s="149"/>
      <c r="T661" s="177" t="str">
        <f>IF(AND(S661&lt;&gt;"",ISNUMBER(S661)),IF(S661&lt;='Bitni podaci'!$B$1,1,0),"")</f>
        <v/>
      </c>
      <c r="U661" s="178" t="str">
        <f t="shared" si="32"/>
        <v/>
      </c>
    </row>
    <row r="662" spans="1:21" ht="21.95" customHeight="1" x14ac:dyDescent="0.2">
      <c r="A662" s="184" t="str">
        <f>IF(B662&lt;&gt;"",ROWS($A$13:A662)-COUNTBLANK($A$13:A661),"")</f>
        <v/>
      </c>
      <c r="B662" s="183"/>
      <c r="C662" s="83"/>
      <c r="D662" s="83"/>
      <c r="E662" s="84"/>
      <c r="F662" s="85"/>
      <c r="G662" s="86"/>
      <c r="H662" s="86"/>
      <c r="I662" s="86"/>
      <c r="J662" s="86"/>
      <c r="K662" s="86"/>
      <c r="L662" s="87"/>
      <c r="M662" s="88"/>
      <c r="N662" s="88"/>
      <c r="O662" s="169" t="str">
        <f t="shared" si="30"/>
        <v/>
      </c>
      <c r="P662" s="170" t="str">
        <f>IF(AND(ISNUMBER(M662),M662&lt;&gt;""),IF(M662&gt;='Bitni podaci'!$B$2,IF(M662&lt;'Bitni podaci'!$C$2,1,2),0),"")</f>
        <v/>
      </c>
      <c r="Q662" s="89"/>
      <c r="R662" s="169" t="str">
        <f t="shared" si="31"/>
        <v/>
      </c>
      <c r="S662" s="149"/>
      <c r="T662" s="177" t="str">
        <f>IF(AND(S662&lt;&gt;"",ISNUMBER(S662)),IF(S662&lt;='Bitni podaci'!$B$1,1,0),"")</f>
        <v/>
      </c>
      <c r="U662" s="178" t="str">
        <f t="shared" si="32"/>
        <v/>
      </c>
    </row>
    <row r="663" spans="1:21" ht="21.95" customHeight="1" x14ac:dyDescent="0.2">
      <c r="A663" s="184" t="str">
        <f>IF(B663&lt;&gt;"",ROWS($A$13:A663)-COUNTBLANK($A$13:A662),"")</f>
        <v/>
      </c>
      <c r="B663" s="183"/>
      <c r="C663" s="83"/>
      <c r="D663" s="83"/>
      <c r="E663" s="84"/>
      <c r="F663" s="85"/>
      <c r="G663" s="86"/>
      <c r="H663" s="86"/>
      <c r="I663" s="86"/>
      <c r="J663" s="86"/>
      <c r="K663" s="86"/>
      <c r="L663" s="87"/>
      <c r="M663" s="88"/>
      <c r="N663" s="88"/>
      <c r="O663" s="169" t="str">
        <f t="shared" si="30"/>
        <v/>
      </c>
      <c r="P663" s="170" t="str">
        <f>IF(AND(ISNUMBER(M663),M663&lt;&gt;""),IF(M663&gt;='Bitni podaci'!$B$2,IF(M663&lt;'Bitni podaci'!$C$2,1,2),0),"")</f>
        <v/>
      </c>
      <c r="Q663" s="89"/>
      <c r="R663" s="169" t="str">
        <f t="shared" si="31"/>
        <v/>
      </c>
      <c r="S663" s="149"/>
      <c r="T663" s="177" t="str">
        <f>IF(AND(S663&lt;&gt;"",ISNUMBER(S663)),IF(S663&lt;='Bitni podaci'!$B$1,1,0),"")</f>
        <v/>
      </c>
      <c r="U663" s="178" t="str">
        <f t="shared" si="32"/>
        <v/>
      </c>
    </row>
    <row r="664" spans="1:21" ht="21.95" customHeight="1" x14ac:dyDescent="0.2">
      <c r="A664" s="184" t="str">
        <f>IF(B664&lt;&gt;"",ROWS($A$13:A664)-COUNTBLANK($A$13:A663),"")</f>
        <v/>
      </c>
      <c r="B664" s="183"/>
      <c r="C664" s="83"/>
      <c r="D664" s="83"/>
      <c r="E664" s="84"/>
      <c r="F664" s="85"/>
      <c r="G664" s="86"/>
      <c r="H664" s="86"/>
      <c r="I664" s="86"/>
      <c r="J664" s="86"/>
      <c r="K664" s="86"/>
      <c r="L664" s="87"/>
      <c r="M664" s="88"/>
      <c r="N664" s="88"/>
      <c r="O664" s="169" t="str">
        <f t="shared" si="30"/>
        <v/>
      </c>
      <c r="P664" s="170" t="str">
        <f>IF(AND(ISNUMBER(M664),M664&lt;&gt;""),IF(M664&gt;='Bitni podaci'!$B$2,IF(M664&lt;'Bitni podaci'!$C$2,1,2),0),"")</f>
        <v/>
      </c>
      <c r="Q664" s="89"/>
      <c r="R664" s="169" t="str">
        <f t="shared" si="31"/>
        <v/>
      </c>
      <c r="S664" s="149"/>
      <c r="T664" s="177" t="str">
        <f>IF(AND(S664&lt;&gt;"",ISNUMBER(S664)),IF(S664&lt;='Bitni podaci'!$B$1,1,0),"")</f>
        <v/>
      </c>
      <c r="U664" s="178" t="str">
        <f t="shared" si="32"/>
        <v/>
      </c>
    </row>
    <row r="665" spans="1:21" ht="21.95" customHeight="1" x14ac:dyDescent="0.2">
      <c r="A665" s="184" t="str">
        <f>IF(B665&lt;&gt;"",ROWS($A$13:A665)-COUNTBLANK($A$13:A664),"")</f>
        <v/>
      </c>
      <c r="B665" s="183"/>
      <c r="C665" s="83"/>
      <c r="D665" s="83"/>
      <c r="E665" s="84"/>
      <c r="F665" s="85"/>
      <c r="G665" s="86"/>
      <c r="H665" s="86"/>
      <c r="I665" s="86"/>
      <c r="J665" s="86"/>
      <c r="K665" s="86"/>
      <c r="L665" s="87"/>
      <c r="M665" s="88"/>
      <c r="N665" s="88"/>
      <c r="O665" s="169" t="str">
        <f t="shared" si="30"/>
        <v/>
      </c>
      <c r="P665" s="170" t="str">
        <f>IF(AND(ISNUMBER(M665),M665&lt;&gt;""),IF(M665&gt;='Bitni podaci'!$B$2,IF(M665&lt;'Bitni podaci'!$C$2,1,2),0),"")</f>
        <v/>
      </c>
      <c r="Q665" s="89"/>
      <c r="R665" s="169" t="str">
        <f t="shared" si="31"/>
        <v/>
      </c>
      <c r="S665" s="149"/>
      <c r="T665" s="177" t="str">
        <f>IF(AND(S665&lt;&gt;"",ISNUMBER(S665)),IF(S665&lt;='Bitni podaci'!$B$1,1,0),"")</f>
        <v/>
      </c>
      <c r="U665" s="178" t="str">
        <f t="shared" si="32"/>
        <v/>
      </c>
    </row>
    <row r="666" spans="1:21" ht="21.95" customHeight="1" x14ac:dyDescent="0.2">
      <c r="A666" s="184" t="str">
        <f>IF(B666&lt;&gt;"",ROWS($A$13:A666)-COUNTBLANK($A$13:A665),"")</f>
        <v/>
      </c>
      <c r="B666" s="183"/>
      <c r="C666" s="83"/>
      <c r="D666" s="83"/>
      <c r="E666" s="84"/>
      <c r="F666" s="85"/>
      <c r="G666" s="86"/>
      <c r="H666" s="86"/>
      <c r="I666" s="86"/>
      <c r="J666" s="86"/>
      <c r="K666" s="86"/>
      <c r="L666" s="87"/>
      <c r="M666" s="88"/>
      <c r="N666" s="88"/>
      <c r="O666" s="169" t="str">
        <f t="shared" si="30"/>
        <v/>
      </c>
      <c r="P666" s="170" t="str">
        <f>IF(AND(ISNUMBER(M666),M666&lt;&gt;""),IF(M666&gt;='Bitni podaci'!$B$2,IF(M666&lt;'Bitni podaci'!$C$2,1,2),0),"")</f>
        <v/>
      </c>
      <c r="Q666" s="89"/>
      <c r="R666" s="169" t="str">
        <f t="shared" si="31"/>
        <v/>
      </c>
      <c r="S666" s="149"/>
      <c r="T666" s="177" t="str">
        <f>IF(AND(S666&lt;&gt;"",ISNUMBER(S666)),IF(S666&lt;='Bitni podaci'!$B$1,1,0),"")</f>
        <v/>
      </c>
      <c r="U666" s="178" t="str">
        <f t="shared" si="32"/>
        <v/>
      </c>
    </row>
    <row r="667" spans="1:21" ht="21.95" customHeight="1" x14ac:dyDescent="0.2">
      <c r="A667" s="184" t="str">
        <f>IF(B667&lt;&gt;"",ROWS($A$13:A667)-COUNTBLANK($A$13:A666),"")</f>
        <v/>
      </c>
      <c r="B667" s="183"/>
      <c r="C667" s="83"/>
      <c r="D667" s="83"/>
      <c r="E667" s="84"/>
      <c r="F667" s="85"/>
      <c r="G667" s="86"/>
      <c r="H667" s="86"/>
      <c r="I667" s="86"/>
      <c r="J667" s="86"/>
      <c r="K667" s="86"/>
      <c r="L667" s="87"/>
      <c r="M667" s="88"/>
      <c r="N667" s="88"/>
      <c r="O667" s="169" t="str">
        <f t="shared" si="30"/>
        <v/>
      </c>
      <c r="P667" s="170" t="str">
        <f>IF(AND(ISNUMBER(M667),M667&lt;&gt;""),IF(M667&gt;='Bitni podaci'!$B$2,IF(M667&lt;'Bitni podaci'!$C$2,1,2),0),"")</f>
        <v/>
      </c>
      <c r="Q667" s="89"/>
      <c r="R667" s="169" t="str">
        <f t="shared" si="31"/>
        <v/>
      </c>
      <c r="S667" s="149"/>
      <c r="T667" s="177" t="str">
        <f>IF(AND(S667&lt;&gt;"",ISNUMBER(S667)),IF(S667&lt;='Bitni podaci'!$B$1,1,0),"")</f>
        <v/>
      </c>
      <c r="U667" s="178" t="str">
        <f t="shared" si="32"/>
        <v/>
      </c>
    </row>
    <row r="668" spans="1:21" ht="21.95" customHeight="1" x14ac:dyDescent="0.2">
      <c r="A668" s="184" t="str">
        <f>IF(B668&lt;&gt;"",ROWS($A$13:A668)-COUNTBLANK($A$13:A667),"")</f>
        <v/>
      </c>
      <c r="B668" s="183"/>
      <c r="C668" s="83"/>
      <c r="D668" s="83"/>
      <c r="E668" s="84"/>
      <c r="F668" s="85"/>
      <c r="G668" s="86"/>
      <c r="H668" s="86"/>
      <c r="I668" s="86"/>
      <c r="J668" s="86"/>
      <c r="K668" s="86"/>
      <c r="L668" s="87"/>
      <c r="M668" s="88"/>
      <c r="N668" s="88"/>
      <c r="O668" s="169" t="str">
        <f t="shared" si="30"/>
        <v/>
      </c>
      <c r="P668" s="170" t="str">
        <f>IF(AND(ISNUMBER(M668),M668&lt;&gt;""),IF(M668&gt;='Bitni podaci'!$B$2,IF(M668&lt;'Bitni podaci'!$C$2,1,2),0),"")</f>
        <v/>
      </c>
      <c r="Q668" s="89"/>
      <c r="R668" s="169" t="str">
        <f t="shared" si="31"/>
        <v/>
      </c>
      <c r="S668" s="149"/>
      <c r="T668" s="177" t="str">
        <f>IF(AND(S668&lt;&gt;"",ISNUMBER(S668)),IF(S668&lt;='Bitni podaci'!$B$1,1,0),"")</f>
        <v/>
      </c>
      <c r="U668" s="178" t="str">
        <f t="shared" si="32"/>
        <v/>
      </c>
    </row>
    <row r="669" spans="1:21" ht="21.95" customHeight="1" x14ac:dyDescent="0.2">
      <c r="A669" s="184" t="str">
        <f>IF(B669&lt;&gt;"",ROWS($A$13:A669)-COUNTBLANK($A$13:A668),"")</f>
        <v/>
      </c>
      <c r="B669" s="183"/>
      <c r="C669" s="83"/>
      <c r="D669" s="83"/>
      <c r="E669" s="84"/>
      <c r="F669" s="85"/>
      <c r="G669" s="86"/>
      <c r="H669" s="86"/>
      <c r="I669" s="86"/>
      <c r="J669" s="86"/>
      <c r="K669" s="86"/>
      <c r="L669" s="87"/>
      <c r="M669" s="88"/>
      <c r="N669" s="88"/>
      <c r="O669" s="169" t="str">
        <f t="shared" si="30"/>
        <v/>
      </c>
      <c r="P669" s="170" t="str">
        <f>IF(AND(ISNUMBER(M669),M669&lt;&gt;""),IF(M669&gt;='Bitni podaci'!$B$2,IF(M669&lt;'Bitni podaci'!$C$2,1,2),0),"")</f>
        <v/>
      </c>
      <c r="Q669" s="89"/>
      <c r="R669" s="169" t="str">
        <f t="shared" si="31"/>
        <v/>
      </c>
      <c r="S669" s="149"/>
      <c r="T669" s="177" t="str">
        <f>IF(AND(S669&lt;&gt;"",ISNUMBER(S669)),IF(S669&lt;='Bitni podaci'!$B$1,1,0),"")</f>
        <v/>
      </c>
      <c r="U669" s="178" t="str">
        <f t="shared" si="32"/>
        <v/>
      </c>
    </row>
    <row r="670" spans="1:21" ht="21.95" customHeight="1" x14ac:dyDescent="0.2">
      <c r="A670" s="184" t="str">
        <f>IF(B670&lt;&gt;"",ROWS($A$13:A670)-COUNTBLANK($A$13:A669),"")</f>
        <v/>
      </c>
      <c r="B670" s="183"/>
      <c r="C670" s="83"/>
      <c r="D670" s="83"/>
      <c r="E670" s="84"/>
      <c r="F670" s="85"/>
      <c r="G670" s="86"/>
      <c r="H670" s="86"/>
      <c r="I670" s="86"/>
      <c r="J670" s="86"/>
      <c r="K670" s="86"/>
      <c r="L670" s="87"/>
      <c r="M670" s="88"/>
      <c r="N670" s="88"/>
      <c r="O670" s="169" t="str">
        <f t="shared" si="30"/>
        <v/>
      </c>
      <c r="P670" s="170" t="str">
        <f>IF(AND(ISNUMBER(M670),M670&lt;&gt;""),IF(M670&gt;='Bitni podaci'!$B$2,IF(M670&lt;'Bitni podaci'!$C$2,1,2),0),"")</f>
        <v/>
      </c>
      <c r="Q670" s="89"/>
      <c r="R670" s="169" t="str">
        <f t="shared" si="31"/>
        <v/>
      </c>
      <c r="S670" s="149"/>
      <c r="T670" s="177" t="str">
        <f>IF(AND(S670&lt;&gt;"",ISNUMBER(S670)),IF(S670&lt;='Bitni podaci'!$B$1,1,0),"")</f>
        <v/>
      </c>
      <c r="U670" s="178" t="str">
        <f t="shared" si="32"/>
        <v/>
      </c>
    </row>
    <row r="671" spans="1:21" ht="21.95" customHeight="1" x14ac:dyDescent="0.2">
      <c r="A671" s="184" t="str">
        <f>IF(B671&lt;&gt;"",ROWS($A$13:A671)-COUNTBLANK($A$13:A670),"")</f>
        <v/>
      </c>
      <c r="B671" s="183"/>
      <c r="C671" s="83"/>
      <c r="D671" s="83"/>
      <c r="E671" s="84"/>
      <c r="F671" s="85"/>
      <c r="G671" s="86"/>
      <c r="H671" s="86"/>
      <c r="I671" s="86"/>
      <c r="J671" s="86"/>
      <c r="K671" s="86"/>
      <c r="L671" s="87"/>
      <c r="M671" s="88"/>
      <c r="N671" s="88"/>
      <c r="O671" s="169" t="str">
        <f t="shared" si="30"/>
        <v/>
      </c>
      <c r="P671" s="170" t="str">
        <f>IF(AND(ISNUMBER(M671),M671&lt;&gt;""),IF(M671&gt;='Bitni podaci'!$B$2,IF(M671&lt;'Bitni podaci'!$C$2,1,2),0),"")</f>
        <v/>
      </c>
      <c r="Q671" s="89"/>
      <c r="R671" s="169" t="str">
        <f t="shared" si="31"/>
        <v/>
      </c>
      <c r="S671" s="149"/>
      <c r="T671" s="177" t="str">
        <f>IF(AND(S671&lt;&gt;"",ISNUMBER(S671)),IF(S671&lt;='Bitni podaci'!$B$1,1,0),"")</f>
        <v/>
      </c>
      <c r="U671" s="178" t="str">
        <f t="shared" si="32"/>
        <v/>
      </c>
    </row>
    <row r="672" spans="1:21" ht="21.95" customHeight="1" x14ac:dyDescent="0.2">
      <c r="A672" s="184" t="str">
        <f>IF(B672&lt;&gt;"",ROWS($A$13:A672)-COUNTBLANK($A$13:A671),"")</f>
        <v/>
      </c>
      <c r="B672" s="183"/>
      <c r="C672" s="83"/>
      <c r="D672" s="83"/>
      <c r="E672" s="84"/>
      <c r="F672" s="85"/>
      <c r="G672" s="86"/>
      <c r="H672" s="86"/>
      <c r="I672" s="86"/>
      <c r="J672" s="86"/>
      <c r="K672" s="86"/>
      <c r="L672" s="87"/>
      <c r="M672" s="88"/>
      <c r="N672" s="88"/>
      <c r="O672" s="169" t="str">
        <f t="shared" si="30"/>
        <v/>
      </c>
      <c r="P672" s="170" t="str">
        <f>IF(AND(ISNUMBER(M672),M672&lt;&gt;""),IF(M672&gt;='Bitni podaci'!$B$2,IF(M672&lt;'Bitni podaci'!$C$2,1,2),0),"")</f>
        <v/>
      </c>
      <c r="Q672" s="89"/>
      <c r="R672" s="169" t="str">
        <f t="shared" si="31"/>
        <v/>
      </c>
      <c r="S672" s="149"/>
      <c r="T672" s="177" t="str">
        <f>IF(AND(S672&lt;&gt;"",ISNUMBER(S672)),IF(S672&lt;='Bitni podaci'!$B$1,1,0),"")</f>
        <v/>
      </c>
      <c r="U672" s="178" t="str">
        <f t="shared" si="32"/>
        <v/>
      </c>
    </row>
    <row r="673" spans="1:21" ht="21.95" customHeight="1" x14ac:dyDescent="0.2">
      <c r="A673" s="184" t="str">
        <f>IF(B673&lt;&gt;"",ROWS($A$13:A673)-COUNTBLANK($A$13:A672),"")</f>
        <v/>
      </c>
      <c r="B673" s="183"/>
      <c r="C673" s="83"/>
      <c r="D673" s="83"/>
      <c r="E673" s="84"/>
      <c r="F673" s="85"/>
      <c r="G673" s="86"/>
      <c r="H673" s="86"/>
      <c r="I673" s="86"/>
      <c r="J673" s="86"/>
      <c r="K673" s="86"/>
      <c r="L673" s="87"/>
      <c r="M673" s="88"/>
      <c r="N673" s="88"/>
      <c r="O673" s="169" t="str">
        <f t="shared" si="30"/>
        <v/>
      </c>
      <c r="P673" s="170" t="str">
        <f>IF(AND(ISNUMBER(M673),M673&lt;&gt;""),IF(M673&gt;='Bitni podaci'!$B$2,IF(M673&lt;'Bitni podaci'!$C$2,1,2),0),"")</f>
        <v/>
      </c>
      <c r="Q673" s="89"/>
      <c r="R673" s="169" t="str">
        <f t="shared" si="31"/>
        <v/>
      </c>
      <c r="S673" s="149"/>
      <c r="T673" s="177" t="str">
        <f>IF(AND(S673&lt;&gt;"",ISNUMBER(S673)),IF(S673&lt;='Bitni podaci'!$B$1,1,0),"")</f>
        <v/>
      </c>
      <c r="U673" s="178" t="str">
        <f t="shared" si="32"/>
        <v/>
      </c>
    </row>
    <row r="674" spans="1:21" ht="21.95" customHeight="1" x14ac:dyDescent="0.2">
      <c r="A674" s="184" t="str">
        <f>IF(B674&lt;&gt;"",ROWS($A$13:A674)-COUNTBLANK($A$13:A673),"")</f>
        <v/>
      </c>
      <c r="B674" s="183"/>
      <c r="C674" s="83"/>
      <c r="D674" s="83"/>
      <c r="E674" s="84"/>
      <c r="F674" s="85"/>
      <c r="G674" s="86"/>
      <c r="H674" s="86"/>
      <c r="I674" s="86"/>
      <c r="J674" s="86"/>
      <c r="K674" s="86"/>
      <c r="L674" s="87"/>
      <c r="M674" s="88"/>
      <c r="N674" s="88"/>
      <c r="O674" s="169" t="str">
        <f t="shared" si="30"/>
        <v/>
      </c>
      <c r="P674" s="170" t="str">
        <f>IF(AND(ISNUMBER(M674),M674&lt;&gt;""),IF(M674&gt;='Bitni podaci'!$B$2,IF(M674&lt;'Bitni podaci'!$C$2,1,2),0),"")</f>
        <v/>
      </c>
      <c r="Q674" s="89"/>
      <c r="R674" s="169" t="str">
        <f t="shared" si="31"/>
        <v/>
      </c>
      <c r="S674" s="149"/>
      <c r="T674" s="177" t="str">
        <f>IF(AND(S674&lt;&gt;"",ISNUMBER(S674)),IF(S674&lt;='Bitni podaci'!$B$1,1,0),"")</f>
        <v/>
      </c>
      <c r="U674" s="178" t="str">
        <f t="shared" si="32"/>
        <v/>
      </c>
    </row>
    <row r="675" spans="1:21" ht="21.95" customHeight="1" x14ac:dyDescent="0.2">
      <c r="A675" s="184" t="str">
        <f>IF(B675&lt;&gt;"",ROWS($A$13:A675)-COUNTBLANK($A$13:A674),"")</f>
        <v/>
      </c>
      <c r="B675" s="183"/>
      <c r="C675" s="83"/>
      <c r="D675" s="83"/>
      <c r="E675" s="84"/>
      <c r="F675" s="85"/>
      <c r="G675" s="86"/>
      <c r="H675" s="86"/>
      <c r="I675" s="86"/>
      <c r="J675" s="86"/>
      <c r="K675" s="86"/>
      <c r="L675" s="87"/>
      <c r="M675" s="88"/>
      <c r="N675" s="88"/>
      <c r="O675" s="169" t="str">
        <f t="shared" si="30"/>
        <v/>
      </c>
      <c r="P675" s="170" t="str">
        <f>IF(AND(ISNUMBER(M675),M675&lt;&gt;""),IF(M675&gt;='Bitni podaci'!$B$2,IF(M675&lt;'Bitni podaci'!$C$2,1,2),0),"")</f>
        <v/>
      </c>
      <c r="Q675" s="89"/>
      <c r="R675" s="169" t="str">
        <f t="shared" si="31"/>
        <v/>
      </c>
      <c r="S675" s="149"/>
      <c r="T675" s="177" t="str">
        <f>IF(AND(S675&lt;&gt;"",ISNUMBER(S675)),IF(S675&lt;='Bitni podaci'!$B$1,1,0),"")</f>
        <v/>
      </c>
      <c r="U675" s="178" t="str">
        <f t="shared" si="32"/>
        <v/>
      </c>
    </row>
    <row r="676" spans="1:21" ht="21.95" customHeight="1" x14ac:dyDescent="0.2">
      <c r="A676" s="184" t="str">
        <f>IF(B676&lt;&gt;"",ROWS($A$13:A676)-COUNTBLANK($A$13:A675),"")</f>
        <v/>
      </c>
      <c r="B676" s="183"/>
      <c r="C676" s="83"/>
      <c r="D676" s="83"/>
      <c r="E676" s="84"/>
      <c r="F676" s="85"/>
      <c r="G676" s="86"/>
      <c r="H676" s="86"/>
      <c r="I676" s="86"/>
      <c r="J676" s="86"/>
      <c r="K676" s="86"/>
      <c r="L676" s="87"/>
      <c r="M676" s="88"/>
      <c r="N676" s="88"/>
      <c r="O676" s="169" t="str">
        <f t="shared" si="30"/>
        <v/>
      </c>
      <c r="P676" s="170" t="str">
        <f>IF(AND(ISNUMBER(M676),M676&lt;&gt;""),IF(M676&gt;='Bitni podaci'!$B$2,IF(M676&lt;'Bitni podaci'!$C$2,1,2),0),"")</f>
        <v/>
      </c>
      <c r="Q676" s="89"/>
      <c r="R676" s="169" t="str">
        <f t="shared" si="31"/>
        <v/>
      </c>
      <c r="S676" s="149"/>
      <c r="T676" s="177" t="str">
        <f>IF(AND(S676&lt;&gt;"",ISNUMBER(S676)),IF(S676&lt;='Bitni podaci'!$B$1,1,0),"")</f>
        <v/>
      </c>
      <c r="U676" s="178" t="str">
        <f t="shared" si="32"/>
        <v/>
      </c>
    </row>
    <row r="677" spans="1:21" ht="21.95" customHeight="1" x14ac:dyDescent="0.2">
      <c r="A677" s="184" t="str">
        <f>IF(B677&lt;&gt;"",ROWS($A$13:A677)-COUNTBLANK($A$13:A676),"")</f>
        <v/>
      </c>
      <c r="B677" s="183"/>
      <c r="C677" s="83"/>
      <c r="D677" s="83"/>
      <c r="E677" s="84"/>
      <c r="F677" s="85"/>
      <c r="G677" s="86"/>
      <c r="H677" s="86"/>
      <c r="I677" s="86"/>
      <c r="J677" s="86"/>
      <c r="K677" s="86"/>
      <c r="L677" s="87"/>
      <c r="M677" s="88"/>
      <c r="N677" s="88"/>
      <c r="O677" s="169" t="str">
        <f t="shared" si="30"/>
        <v/>
      </c>
      <c r="P677" s="170" t="str">
        <f>IF(AND(ISNUMBER(M677),M677&lt;&gt;""),IF(M677&gt;='Bitni podaci'!$B$2,IF(M677&lt;'Bitni podaci'!$C$2,1,2),0),"")</f>
        <v/>
      </c>
      <c r="Q677" s="89"/>
      <c r="R677" s="169" t="str">
        <f t="shared" si="31"/>
        <v/>
      </c>
      <c r="S677" s="149"/>
      <c r="T677" s="177" t="str">
        <f>IF(AND(S677&lt;&gt;"",ISNUMBER(S677)),IF(S677&lt;='Bitni podaci'!$B$1,1,0),"")</f>
        <v/>
      </c>
      <c r="U677" s="178" t="str">
        <f t="shared" si="32"/>
        <v/>
      </c>
    </row>
    <row r="678" spans="1:21" ht="21.95" customHeight="1" x14ac:dyDescent="0.2">
      <c r="A678" s="184" t="str">
        <f>IF(B678&lt;&gt;"",ROWS($A$13:A678)-COUNTBLANK($A$13:A677),"")</f>
        <v/>
      </c>
      <c r="B678" s="183"/>
      <c r="C678" s="83"/>
      <c r="D678" s="83"/>
      <c r="E678" s="84"/>
      <c r="F678" s="85"/>
      <c r="G678" s="86"/>
      <c r="H678" s="86"/>
      <c r="I678" s="86"/>
      <c r="J678" s="86"/>
      <c r="K678" s="86"/>
      <c r="L678" s="87"/>
      <c r="M678" s="88"/>
      <c r="N678" s="88"/>
      <c r="O678" s="169" t="str">
        <f t="shared" si="30"/>
        <v/>
      </c>
      <c r="P678" s="170" t="str">
        <f>IF(AND(ISNUMBER(M678),M678&lt;&gt;""),IF(M678&gt;='Bitni podaci'!$B$2,IF(M678&lt;'Bitni podaci'!$C$2,1,2),0),"")</f>
        <v/>
      </c>
      <c r="Q678" s="89"/>
      <c r="R678" s="169" t="str">
        <f t="shared" si="31"/>
        <v/>
      </c>
      <c r="S678" s="149"/>
      <c r="T678" s="177" t="str">
        <f>IF(AND(S678&lt;&gt;"",ISNUMBER(S678)),IF(S678&lt;='Bitni podaci'!$B$1,1,0),"")</f>
        <v/>
      </c>
      <c r="U678" s="178" t="str">
        <f t="shared" si="32"/>
        <v/>
      </c>
    </row>
    <row r="679" spans="1:21" ht="21.95" customHeight="1" x14ac:dyDescent="0.2">
      <c r="A679" s="184" t="str">
        <f>IF(B679&lt;&gt;"",ROWS($A$13:A679)-COUNTBLANK($A$13:A678),"")</f>
        <v/>
      </c>
      <c r="B679" s="183"/>
      <c r="C679" s="83"/>
      <c r="D679" s="83"/>
      <c r="E679" s="84"/>
      <c r="F679" s="85"/>
      <c r="G679" s="86"/>
      <c r="H679" s="86"/>
      <c r="I679" s="86"/>
      <c r="J679" s="86"/>
      <c r="K679" s="86"/>
      <c r="L679" s="87"/>
      <c r="M679" s="88"/>
      <c r="N679" s="88"/>
      <c r="O679" s="169" t="str">
        <f t="shared" si="30"/>
        <v/>
      </c>
      <c r="P679" s="170" t="str">
        <f>IF(AND(ISNUMBER(M679),M679&lt;&gt;""),IF(M679&gt;='Bitni podaci'!$B$2,IF(M679&lt;'Bitni podaci'!$C$2,1,2),0),"")</f>
        <v/>
      </c>
      <c r="Q679" s="89"/>
      <c r="R679" s="169" t="str">
        <f t="shared" si="31"/>
        <v/>
      </c>
      <c r="S679" s="149"/>
      <c r="T679" s="177" t="str">
        <f>IF(AND(S679&lt;&gt;"",ISNUMBER(S679)),IF(S679&lt;='Bitni podaci'!$B$1,1,0),"")</f>
        <v/>
      </c>
      <c r="U679" s="178" t="str">
        <f t="shared" si="32"/>
        <v/>
      </c>
    </row>
    <row r="680" spans="1:21" ht="21.95" customHeight="1" x14ac:dyDescent="0.2">
      <c r="A680" s="184" t="str">
        <f>IF(B680&lt;&gt;"",ROWS($A$13:A680)-COUNTBLANK($A$13:A679),"")</f>
        <v/>
      </c>
      <c r="B680" s="183"/>
      <c r="C680" s="83"/>
      <c r="D680" s="83"/>
      <c r="E680" s="84"/>
      <c r="F680" s="85"/>
      <c r="G680" s="86"/>
      <c r="H680" s="86"/>
      <c r="I680" s="86"/>
      <c r="J680" s="86"/>
      <c r="K680" s="86"/>
      <c r="L680" s="87"/>
      <c r="M680" s="88"/>
      <c r="N680" s="88"/>
      <c r="O680" s="169" t="str">
        <f t="shared" si="30"/>
        <v/>
      </c>
      <c r="P680" s="170" t="str">
        <f>IF(AND(ISNUMBER(M680),M680&lt;&gt;""),IF(M680&gt;='Bitni podaci'!$B$2,IF(M680&lt;'Bitni podaci'!$C$2,1,2),0),"")</f>
        <v/>
      </c>
      <c r="Q680" s="89"/>
      <c r="R680" s="169" t="str">
        <f t="shared" si="31"/>
        <v/>
      </c>
      <c r="S680" s="149"/>
      <c r="T680" s="177" t="str">
        <f>IF(AND(S680&lt;&gt;"",ISNUMBER(S680)),IF(S680&lt;='Bitni podaci'!$B$1,1,0),"")</f>
        <v/>
      </c>
      <c r="U680" s="178" t="str">
        <f t="shared" si="32"/>
        <v/>
      </c>
    </row>
    <row r="681" spans="1:21" ht="21.95" customHeight="1" x14ac:dyDescent="0.2">
      <c r="A681" s="184" t="str">
        <f>IF(B681&lt;&gt;"",ROWS($A$13:A681)-COUNTBLANK($A$13:A680),"")</f>
        <v/>
      </c>
      <c r="B681" s="183"/>
      <c r="C681" s="83"/>
      <c r="D681" s="83"/>
      <c r="E681" s="84"/>
      <c r="F681" s="85"/>
      <c r="G681" s="86"/>
      <c r="H681" s="86"/>
      <c r="I681" s="86"/>
      <c r="J681" s="86"/>
      <c r="K681" s="86"/>
      <c r="L681" s="87"/>
      <c r="M681" s="88"/>
      <c r="N681" s="88"/>
      <c r="O681" s="169" t="str">
        <f t="shared" si="30"/>
        <v/>
      </c>
      <c r="P681" s="170" t="str">
        <f>IF(AND(ISNUMBER(M681),M681&lt;&gt;""),IF(M681&gt;='Bitni podaci'!$B$2,IF(M681&lt;'Bitni podaci'!$C$2,1,2),0),"")</f>
        <v/>
      </c>
      <c r="Q681" s="89"/>
      <c r="R681" s="169" t="str">
        <f t="shared" si="31"/>
        <v/>
      </c>
      <c r="S681" s="149"/>
      <c r="T681" s="177" t="str">
        <f>IF(AND(S681&lt;&gt;"",ISNUMBER(S681)),IF(S681&lt;='Bitni podaci'!$B$1,1,0),"")</f>
        <v/>
      </c>
      <c r="U681" s="178" t="str">
        <f t="shared" si="32"/>
        <v/>
      </c>
    </row>
    <row r="682" spans="1:21" ht="21.95" customHeight="1" x14ac:dyDescent="0.2">
      <c r="A682" s="184" t="str">
        <f>IF(B682&lt;&gt;"",ROWS($A$13:A682)-COUNTBLANK($A$13:A681),"")</f>
        <v/>
      </c>
      <c r="B682" s="183"/>
      <c r="C682" s="83"/>
      <c r="D682" s="83"/>
      <c r="E682" s="84"/>
      <c r="F682" s="85"/>
      <c r="G682" s="86"/>
      <c r="H682" s="86"/>
      <c r="I682" s="86"/>
      <c r="J682" s="86"/>
      <c r="K682" s="86"/>
      <c r="L682" s="87"/>
      <c r="M682" s="88"/>
      <c r="N682" s="88"/>
      <c r="O682" s="169" t="str">
        <f t="shared" si="30"/>
        <v/>
      </c>
      <c r="P682" s="170" t="str">
        <f>IF(AND(ISNUMBER(M682),M682&lt;&gt;""),IF(M682&gt;='Bitni podaci'!$B$2,IF(M682&lt;'Bitni podaci'!$C$2,1,2),0),"")</f>
        <v/>
      </c>
      <c r="Q682" s="89"/>
      <c r="R682" s="169" t="str">
        <f t="shared" si="31"/>
        <v/>
      </c>
      <c r="S682" s="149"/>
      <c r="T682" s="177" t="str">
        <f>IF(AND(S682&lt;&gt;"",ISNUMBER(S682)),IF(S682&lt;='Bitni podaci'!$B$1,1,0),"")</f>
        <v/>
      </c>
      <c r="U682" s="178" t="str">
        <f t="shared" si="32"/>
        <v/>
      </c>
    </row>
    <row r="683" spans="1:21" ht="21.95" customHeight="1" x14ac:dyDescent="0.2">
      <c r="A683" s="184" t="str">
        <f>IF(B683&lt;&gt;"",ROWS($A$13:A683)-COUNTBLANK($A$13:A682),"")</f>
        <v/>
      </c>
      <c r="B683" s="183"/>
      <c r="C683" s="83"/>
      <c r="D683" s="83"/>
      <c r="E683" s="84"/>
      <c r="F683" s="85"/>
      <c r="G683" s="86"/>
      <c r="H683" s="86"/>
      <c r="I683" s="86"/>
      <c r="J683" s="86"/>
      <c r="K683" s="86"/>
      <c r="L683" s="87"/>
      <c r="M683" s="88"/>
      <c r="N683" s="88"/>
      <c r="O683" s="169" t="str">
        <f t="shared" si="30"/>
        <v/>
      </c>
      <c r="P683" s="170" t="str">
        <f>IF(AND(ISNUMBER(M683),M683&lt;&gt;""),IF(M683&gt;='Bitni podaci'!$B$2,IF(M683&lt;'Bitni podaci'!$C$2,1,2),0),"")</f>
        <v/>
      </c>
      <c r="Q683" s="89"/>
      <c r="R683" s="169" t="str">
        <f t="shared" si="31"/>
        <v/>
      </c>
      <c r="S683" s="149"/>
      <c r="T683" s="177" t="str">
        <f>IF(AND(S683&lt;&gt;"",ISNUMBER(S683)),IF(S683&lt;='Bitni podaci'!$B$1,1,0),"")</f>
        <v/>
      </c>
      <c r="U683" s="178" t="str">
        <f t="shared" si="32"/>
        <v/>
      </c>
    </row>
    <row r="684" spans="1:21" ht="21.95" customHeight="1" x14ac:dyDescent="0.2">
      <c r="A684" s="184" t="str">
        <f>IF(B684&lt;&gt;"",ROWS($A$13:A684)-COUNTBLANK($A$13:A683),"")</f>
        <v/>
      </c>
      <c r="B684" s="183"/>
      <c r="C684" s="83"/>
      <c r="D684" s="83"/>
      <c r="E684" s="84"/>
      <c r="F684" s="85"/>
      <c r="G684" s="86"/>
      <c r="H684" s="86"/>
      <c r="I684" s="86"/>
      <c r="J684" s="86"/>
      <c r="K684" s="86"/>
      <c r="L684" s="87"/>
      <c r="M684" s="88"/>
      <c r="N684" s="88"/>
      <c r="O684" s="169" t="str">
        <f t="shared" si="30"/>
        <v/>
      </c>
      <c r="P684" s="170" t="str">
        <f>IF(AND(ISNUMBER(M684),M684&lt;&gt;""),IF(M684&gt;='Bitni podaci'!$B$2,IF(M684&lt;'Bitni podaci'!$C$2,1,2),0),"")</f>
        <v/>
      </c>
      <c r="Q684" s="89"/>
      <c r="R684" s="169" t="str">
        <f t="shared" si="31"/>
        <v/>
      </c>
      <c r="S684" s="149"/>
      <c r="T684" s="177" t="str">
        <f>IF(AND(S684&lt;&gt;"",ISNUMBER(S684)),IF(S684&lt;='Bitni podaci'!$B$1,1,0),"")</f>
        <v/>
      </c>
      <c r="U684" s="178" t="str">
        <f t="shared" si="32"/>
        <v/>
      </c>
    </row>
    <row r="685" spans="1:21" ht="21.95" customHeight="1" x14ac:dyDescent="0.2">
      <c r="A685" s="184" t="str">
        <f>IF(B685&lt;&gt;"",ROWS($A$13:A685)-COUNTBLANK($A$13:A684),"")</f>
        <v/>
      </c>
      <c r="B685" s="183"/>
      <c r="C685" s="83"/>
      <c r="D685" s="83"/>
      <c r="E685" s="84"/>
      <c r="F685" s="85"/>
      <c r="G685" s="86"/>
      <c r="H685" s="86"/>
      <c r="I685" s="86"/>
      <c r="J685" s="86"/>
      <c r="K685" s="86"/>
      <c r="L685" s="87"/>
      <c r="M685" s="88"/>
      <c r="N685" s="88"/>
      <c r="O685" s="169" t="str">
        <f t="shared" si="30"/>
        <v/>
      </c>
      <c r="P685" s="170" t="str">
        <f>IF(AND(ISNUMBER(M685),M685&lt;&gt;""),IF(M685&gt;='Bitni podaci'!$B$2,IF(M685&lt;'Bitni podaci'!$C$2,1,2),0),"")</f>
        <v/>
      </c>
      <c r="Q685" s="89"/>
      <c r="R685" s="169" t="str">
        <f t="shared" si="31"/>
        <v/>
      </c>
      <c r="S685" s="149"/>
      <c r="T685" s="177" t="str">
        <f>IF(AND(S685&lt;&gt;"",ISNUMBER(S685)),IF(S685&lt;='Bitni podaci'!$B$1,1,0),"")</f>
        <v/>
      </c>
      <c r="U685" s="178" t="str">
        <f t="shared" si="32"/>
        <v/>
      </c>
    </row>
    <row r="686" spans="1:21" ht="21.95" customHeight="1" x14ac:dyDescent="0.2">
      <c r="A686" s="184" t="str">
        <f>IF(B686&lt;&gt;"",ROWS($A$13:A686)-COUNTBLANK($A$13:A685),"")</f>
        <v/>
      </c>
      <c r="B686" s="183"/>
      <c r="C686" s="83"/>
      <c r="D686" s="83"/>
      <c r="E686" s="84"/>
      <c r="F686" s="85"/>
      <c r="G686" s="86"/>
      <c r="H686" s="86"/>
      <c r="I686" s="86"/>
      <c r="J686" s="86"/>
      <c r="K686" s="86"/>
      <c r="L686" s="87"/>
      <c r="M686" s="88"/>
      <c r="N686" s="88"/>
      <c r="O686" s="169" t="str">
        <f t="shared" si="30"/>
        <v/>
      </c>
      <c r="P686" s="170" t="str">
        <f>IF(AND(ISNUMBER(M686),M686&lt;&gt;""),IF(M686&gt;='Bitni podaci'!$B$2,IF(M686&lt;'Bitni podaci'!$C$2,1,2),0),"")</f>
        <v/>
      </c>
      <c r="Q686" s="89"/>
      <c r="R686" s="169" t="str">
        <f t="shared" si="31"/>
        <v/>
      </c>
      <c r="S686" s="149"/>
      <c r="T686" s="177" t="str">
        <f>IF(AND(S686&lt;&gt;"",ISNUMBER(S686)),IF(S686&lt;='Bitni podaci'!$B$1,1,0),"")</f>
        <v/>
      </c>
      <c r="U686" s="178" t="str">
        <f t="shared" si="32"/>
        <v/>
      </c>
    </row>
    <row r="687" spans="1:21" ht="21.95" customHeight="1" x14ac:dyDescent="0.2">
      <c r="A687" s="184" t="str">
        <f>IF(B687&lt;&gt;"",ROWS($A$13:A687)-COUNTBLANK($A$13:A686),"")</f>
        <v/>
      </c>
      <c r="B687" s="183"/>
      <c r="C687" s="83"/>
      <c r="D687" s="83"/>
      <c r="E687" s="84"/>
      <c r="F687" s="85"/>
      <c r="G687" s="86"/>
      <c r="H687" s="86"/>
      <c r="I687" s="86"/>
      <c r="J687" s="86"/>
      <c r="K687" s="86"/>
      <c r="L687" s="87"/>
      <c r="M687" s="88"/>
      <c r="N687" s="88"/>
      <c r="O687" s="169" t="str">
        <f t="shared" si="30"/>
        <v/>
      </c>
      <c r="P687" s="170" t="str">
        <f>IF(AND(ISNUMBER(M687),M687&lt;&gt;""),IF(M687&gt;='Bitni podaci'!$B$2,IF(M687&lt;'Bitni podaci'!$C$2,1,2),0),"")</f>
        <v/>
      </c>
      <c r="Q687" s="89"/>
      <c r="R687" s="169" t="str">
        <f t="shared" si="31"/>
        <v/>
      </c>
      <c r="S687" s="149"/>
      <c r="T687" s="177" t="str">
        <f>IF(AND(S687&lt;&gt;"",ISNUMBER(S687)),IF(S687&lt;='Bitni podaci'!$B$1,1,0),"")</f>
        <v/>
      </c>
      <c r="U687" s="178" t="str">
        <f t="shared" si="32"/>
        <v/>
      </c>
    </row>
    <row r="688" spans="1:21" ht="21.95" customHeight="1" x14ac:dyDescent="0.2">
      <c r="A688" s="184" t="str">
        <f>IF(B688&lt;&gt;"",ROWS($A$13:A688)-COUNTBLANK($A$13:A687),"")</f>
        <v/>
      </c>
      <c r="B688" s="183"/>
      <c r="C688" s="83"/>
      <c r="D688" s="83"/>
      <c r="E688" s="84"/>
      <c r="F688" s="85"/>
      <c r="G688" s="86"/>
      <c r="H688" s="86"/>
      <c r="I688" s="86"/>
      <c r="J688" s="86"/>
      <c r="K688" s="86"/>
      <c r="L688" s="87"/>
      <c r="M688" s="88"/>
      <c r="N688" s="88"/>
      <c r="O688" s="169" t="str">
        <f t="shared" si="30"/>
        <v/>
      </c>
      <c r="P688" s="170" t="str">
        <f>IF(AND(ISNUMBER(M688),M688&lt;&gt;""),IF(M688&gt;='Bitni podaci'!$B$2,IF(M688&lt;'Bitni podaci'!$C$2,1,2),0),"")</f>
        <v/>
      </c>
      <c r="Q688" s="89"/>
      <c r="R688" s="169" t="str">
        <f t="shared" si="31"/>
        <v/>
      </c>
      <c r="S688" s="149"/>
      <c r="T688" s="177" t="str">
        <f>IF(AND(S688&lt;&gt;"",ISNUMBER(S688)),IF(S688&lt;='Bitni podaci'!$B$1,1,0),"")</f>
        <v/>
      </c>
      <c r="U688" s="178" t="str">
        <f t="shared" si="32"/>
        <v/>
      </c>
    </row>
    <row r="689" spans="1:21" ht="21.95" customHeight="1" x14ac:dyDescent="0.2">
      <c r="A689" s="184" t="str">
        <f>IF(B689&lt;&gt;"",ROWS($A$13:A689)-COUNTBLANK($A$13:A688),"")</f>
        <v/>
      </c>
      <c r="B689" s="183"/>
      <c r="C689" s="83"/>
      <c r="D689" s="83"/>
      <c r="E689" s="84"/>
      <c r="F689" s="85"/>
      <c r="G689" s="86"/>
      <c r="H689" s="86"/>
      <c r="I689" s="86"/>
      <c r="J689" s="86"/>
      <c r="K689" s="86"/>
      <c r="L689" s="87"/>
      <c r="M689" s="88"/>
      <c r="N689" s="88"/>
      <c r="O689" s="169" t="str">
        <f t="shared" si="30"/>
        <v/>
      </c>
      <c r="P689" s="170" t="str">
        <f>IF(AND(ISNUMBER(M689),M689&lt;&gt;""),IF(M689&gt;='Bitni podaci'!$B$2,IF(M689&lt;'Bitni podaci'!$C$2,1,2),0),"")</f>
        <v/>
      </c>
      <c r="Q689" s="89"/>
      <c r="R689" s="169" t="str">
        <f t="shared" si="31"/>
        <v/>
      </c>
      <c r="S689" s="149"/>
      <c r="T689" s="177" t="str">
        <f>IF(AND(S689&lt;&gt;"",ISNUMBER(S689)),IF(S689&lt;='Bitni podaci'!$B$1,1,0),"")</f>
        <v/>
      </c>
      <c r="U689" s="178" t="str">
        <f t="shared" si="32"/>
        <v/>
      </c>
    </row>
    <row r="690" spans="1:21" ht="21.95" customHeight="1" x14ac:dyDescent="0.2">
      <c r="A690" s="184" t="str">
        <f>IF(B690&lt;&gt;"",ROWS($A$13:A690)-COUNTBLANK($A$13:A689),"")</f>
        <v/>
      </c>
      <c r="B690" s="183"/>
      <c r="C690" s="83"/>
      <c r="D690" s="83"/>
      <c r="E690" s="84"/>
      <c r="F690" s="85"/>
      <c r="G690" s="86"/>
      <c r="H690" s="86"/>
      <c r="I690" s="86"/>
      <c r="J690" s="86"/>
      <c r="K690" s="86"/>
      <c r="L690" s="87"/>
      <c r="M690" s="88"/>
      <c r="N690" s="88"/>
      <c r="O690" s="169" t="str">
        <f t="shared" si="30"/>
        <v/>
      </c>
      <c r="P690" s="170" t="str">
        <f>IF(AND(ISNUMBER(M690),M690&lt;&gt;""),IF(M690&gt;='Bitni podaci'!$B$2,IF(M690&lt;'Bitni podaci'!$C$2,1,2),0),"")</f>
        <v/>
      </c>
      <c r="Q690" s="89"/>
      <c r="R690" s="169" t="str">
        <f t="shared" si="31"/>
        <v/>
      </c>
      <c r="S690" s="149"/>
      <c r="T690" s="177" t="str">
        <f>IF(AND(S690&lt;&gt;"",ISNUMBER(S690)),IF(S690&lt;='Bitni podaci'!$B$1,1,0),"")</f>
        <v/>
      </c>
      <c r="U690" s="178" t="str">
        <f t="shared" si="32"/>
        <v/>
      </c>
    </row>
    <row r="691" spans="1:21" ht="21.95" customHeight="1" x14ac:dyDescent="0.2">
      <c r="A691" s="184" t="str">
        <f>IF(B691&lt;&gt;"",ROWS($A$13:A691)-COUNTBLANK($A$13:A690),"")</f>
        <v/>
      </c>
      <c r="B691" s="183"/>
      <c r="C691" s="83"/>
      <c r="D691" s="83"/>
      <c r="E691" s="84"/>
      <c r="F691" s="85"/>
      <c r="G691" s="86"/>
      <c r="H691" s="86"/>
      <c r="I691" s="86"/>
      <c r="J691" s="86"/>
      <c r="K691" s="86"/>
      <c r="L691" s="87"/>
      <c r="M691" s="88"/>
      <c r="N691" s="88"/>
      <c r="O691" s="169" t="str">
        <f t="shared" si="30"/>
        <v/>
      </c>
      <c r="P691" s="170" t="str">
        <f>IF(AND(ISNUMBER(M691),M691&lt;&gt;""),IF(M691&gt;='Bitni podaci'!$B$2,IF(M691&lt;'Bitni podaci'!$C$2,1,2),0),"")</f>
        <v/>
      </c>
      <c r="Q691" s="89"/>
      <c r="R691" s="169" t="str">
        <f t="shared" si="31"/>
        <v/>
      </c>
      <c r="S691" s="149"/>
      <c r="T691" s="177" t="str">
        <f>IF(AND(S691&lt;&gt;"",ISNUMBER(S691)),IF(S691&lt;='Bitni podaci'!$B$1,1,0),"")</f>
        <v/>
      </c>
      <c r="U691" s="178" t="str">
        <f t="shared" si="32"/>
        <v/>
      </c>
    </row>
    <row r="692" spans="1:21" ht="21.95" customHeight="1" x14ac:dyDescent="0.2">
      <c r="A692" s="184" t="str">
        <f>IF(B692&lt;&gt;"",ROWS($A$13:A692)-COUNTBLANK($A$13:A691),"")</f>
        <v/>
      </c>
      <c r="B692" s="183"/>
      <c r="C692" s="83"/>
      <c r="D692" s="83"/>
      <c r="E692" s="84"/>
      <c r="F692" s="85"/>
      <c r="G692" s="86"/>
      <c r="H692" s="86"/>
      <c r="I692" s="86"/>
      <c r="J692" s="86"/>
      <c r="K692" s="86"/>
      <c r="L692" s="87"/>
      <c r="M692" s="88"/>
      <c r="N692" s="88"/>
      <c r="O692" s="169" t="str">
        <f t="shared" si="30"/>
        <v/>
      </c>
      <c r="P692" s="170" t="str">
        <f>IF(AND(ISNUMBER(M692),M692&lt;&gt;""),IF(M692&gt;='Bitni podaci'!$B$2,IF(M692&lt;'Bitni podaci'!$C$2,1,2),0),"")</f>
        <v/>
      </c>
      <c r="Q692" s="89"/>
      <c r="R692" s="169" t="str">
        <f t="shared" si="31"/>
        <v/>
      </c>
      <c r="S692" s="149"/>
      <c r="T692" s="177" t="str">
        <f>IF(AND(S692&lt;&gt;"",ISNUMBER(S692)),IF(S692&lt;='Bitni podaci'!$B$1,1,0),"")</f>
        <v/>
      </c>
      <c r="U692" s="178" t="str">
        <f t="shared" si="32"/>
        <v/>
      </c>
    </row>
    <row r="693" spans="1:21" ht="21.95" customHeight="1" x14ac:dyDescent="0.2">
      <c r="A693" s="184" t="str">
        <f>IF(B693&lt;&gt;"",ROWS($A$13:A693)-COUNTBLANK($A$13:A692),"")</f>
        <v/>
      </c>
      <c r="B693" s="183"/>
      <c r="C693" s="83"/>
      <c r="D693" s="83"/>
      <c r="E693" s="84"/>
      <c r="F693" s="85"/>
      <c r="G693" s="86"/>
      <c r="H693" s="86"/>
      <c r="I693" s="86"/>
      <c r="J693" s="86"/>
      <c r="K693" s="86"/>
      <c r="L693" s="87"/>
      <c r="M693" s="88"/>
      <c r="N693" s="88"/>
      <c r="O693" s="169" t="str">
        <f t="shared" si="30"/>
        <v/>
      </c>
      <c r="P693" s="170" t="str">
        <f>IF(AND(ISNUMBER(M693),M693&lt;&gt;""),IF(M693&gt;='Bitni podaci'!$B$2,IF(M693&lt;'Bitni podaci'!$C$2,1,2),0),"")</f>
        <v/>
      </c>
      <c r="Q693" s="89"/>
      <c r="R693" s="169" t="str">
        <f t="shared" si="31"/>
        <v/>
      </c>
      <c r="S693" s="149"/>
      <c r="T693" s="177" t="str">
        <f>IF(AND(S693&lt;&gt;"",ISNUMBER(S693)),IF(S693&lt;='Bitni podaci'!$B$1,1,0),"")</f>
        <v/>
      </c>
      <c r="U693" s="178" t="str">
        <f t="shared" si="32"/>
        <v/>
      </c>
    </row>
    <row r="694" spans="1:21" ht="21.95" customHeight="1" x14ac:dyDescent="0.2">
      <c r="A694" s="184" t="str">
        <f>IF(B694&lt;&gt;"",ROWS($A$13:A694)-COUNTBLANK($A$13:A693),"")</f>
        <v/>
      </c>
      <c r="B694" s="183"/>
      <c r="C694" s="83"/>
      <c r="D694" s="83"/>
      <c r="E694" s="84"/>
      <c r="F694" s="85"/>
      <c r="G694" s="86"/>
      <c r="H694" s="86"/>
      <c r="I694" s="86"/>
      <c r="J694" s="86"/>
      <c r="K694" s="86"/>
      <c r="L694" s="87"/>
      <c r="M694" s="88"/>
      <c r="N694" s="88"/>
      <c r="O694" s="169" t="str">
        <f t="shared" si="30"/>
        <v/>
      </c>
      <c r="P694" s="170" t="str">
        <f>IF(AND(ISNUMBER(M694),M694&lt;&gt;""),IF(M694&gt;='Bitni podaci'!$B$2,IF(M694&lt;'Bitni podaci'!$C$2,1,2),0),"")</f>
        <v/>
      </c>
      <c r="Q694" s="89"/>
      <c r="R694" s="169" t="str">
        <f t="shared" si="31"/>
        <v/>
      </c>
      <c r="S694" s="149"/>
      <c r="T694" s="177" t="str">
        <f>IF(AND(S694&lt;&gt;"",ISNUMBER(S694)),IF(S694&lt;='Bitni podaci'!$B$1,1,0),"")</f>
        <v/>
      </c>
      <c r="U694" s="178" t="str">
        <f t="shared" si="32"/>
        <v/>
      </c>
    </row>
    <row r="695" spans="1:21" ht="21.95" customHeight="1" x14ac:dyDescent="0.2">
      <c r="A695" s="184" t="str">
        <f>IF(B695&lt;&gt;"",ROWS($A$13:A695)-COUNTBLANK($A$13:A694),"")</f>
        <v/>
      </c>
      <c r="B695" s="183"/>
      <c r="C695" s="83"/>
      <c r="D695" s="83"/>
      <c r="E695" s="84"/>
      <c r="F695" s="85"/>
      <c r="G695" s="86"/>
      <c r="H695" s="86"/>
      <c r="I695" s="86"/>
      <c r="J695" s="86"/>
      <c r="K695" s="86"/>
      <c r="L695" s="87"/>
      <c r="M695" s="88"/>
      <c r="N695" s="88"/>
      <c r="O695" s="169" t="str">
        <f t="shared" si="30"/>
        <v/>
      </c>
      <c r="P695" s="170" t="str">
        <f>IF(AND(ISNUMBER(M695),M695&lt;&gt;""),IF(M695&gt;='Bitni podaci'!$B$2,IF(M695&lt;'Bitni podaci'!$C$2,1,2),0),"")</f>
        <v/>
      </c>
      <c r="Q695" s="89"/>
      <c r="R695" s="169" t="str">
        <f t="shared" si="31"/>
        <v/>
      </c>
      <c r="S695" s="149"/>
      <c r="T695" s="177" t="str">
        <f>IF(AND(S695&lt;&gt;"",ISNUMBER(S695)),IF(S695&lt;='Bitni podaci'!$B$1,1,0),"")</f>
        <v/>
      </c>
      <c r="U695" s="178" t="str">
        <f t="shared" si="32"/>
        <v/>
      </c>
    </row>
    <row r="696" spans="1:21" ht="21.95" customHeight="1" x14ac:dyDescent="0.2">
      <c r="A696" s="184" t="str">
        <f>IF(B696&lt;&gt;"",ROWS($A$13:A696)-COUNTBLANK($A$13:A695),"")</f>
        <v/>
      </c>
      <c r="B696" s="183"/>
      <c r="C696" s="83"/>
      <c r="D696" s="83"/>
      <c r="E696" s="84"/>
      <c r="F696" s="85"/>
      <c r="G696" s="86"/>
      <c r="H696" s="86"/>
      <c r="I696" s="86"/>
      <c r="J696" s="86"/>
      <c r="K696" s="86"/>
      <c r="L696" s="87"/>
      <c r="M696" s="88"/>
      <c r="N696" s="88"/>
      <c r="O696" s="169" t="str">
        <f t="shared" si="30"/>
        <v/>
      </c>
      <c r="P696" s="170" t="str">
        <f>IF(AND(ISNUMBER(M696),M696&lt;&gt;""),IF(M696&gt;='Bitni podaci'!$B$2,IF(M696&lt;'Bitni podaci'!$C$2,1,2),0),"")</f>
        <v/>
      </c>
      <c r="Q696" s="89"/>
      <c r="R696" s="169" t="str">
        <f t="shared" si="31"/>
        <v/>
      </c>
      <c r="S696" s="149"/>
      <c r="T696" s="177" t="str">
        <f>IF(AND(S696&lt;&gt;"",ISNUMBER(S696)),IF(S696&lt;='Bitni podaci'!$B$1,1,0),"")</f>
        <v/>
      </c>
      <c r="U696" s="178" t="str">
        <f t="shared" si="32"/>
        <v/>
      </c>
    </row>
    <row r="697" spans="1:21" ht="21.95" customHeight="1" x14ac:dyDescent="0.2">
      <c r="A697" s="184" t="str">
        <f>IF(B697&lt;&gt;"",ROWS($A$13:A697)-COUNTBLANK($A$13:A696),"")</f>
        <v/>
      </c>
      <c r="B697" s="183"/>
      <c r="C697" s="83"/>
      <c r="D697" s="83"/>
      <c r="E697" s="84"/>
      <c r="F697" s="85"/>
      <c r="G697" s="86"/>
      <c r="H697" s="86"/>
      <c r="I697" s="86"/>
      <c r="J697" s="86"/>
      <c r="K697" s="86"/>
      <c r="L697" s="87"/>
      <c r="M697" s="88"/>
      <c r="N697" s="88"/>
      <c r="O697" s="169" t="str">
        <f t="shared" si="30"/>
        <v/>
      </c>
      <c r="P697" s="170" t="str">
        <f>IF(AND(ISNUMBER(M697),M697&lt;&gt;""),IF(M697&gt;='Bitni podaci'!$B$2,IF(M697&lt;'Bitni podaci'!$C$2,1,2),0),"")</f>
        <v/>
      </c>
      <c r="Q697" s="89"/>
      <c r="R697" s="169" t="str">
        <f t="shared" si="31"/>
        <v/>
      </c>
      <c r="S697" s="149"/>
      <c r="T697" s="177" t="str">
        <f>IF(AND(S697&lt;&gt;"",ISNUMBER(S697)),IF(S697&lt;='Bitni podaci'!$B$1,1,0),"")</f>
        <v/>
      </c>
      <c r="U697" s="178" t="str">
        <f t="shared" si="32"/>
        <v/>
      </c>
    </row>
    <row r="698" spans="1:21" ht="21.95" customHeight="1" x14ac:dyDescent="0.2">
      <c r="A698" s="184" t="str">
        <f>IF(B698&lt;&gt;"",ROWS($A$13:A698)-COUNTBLANK($A$13:A697),"")</f>
        <v/>
      </c>
      <c r="B698" s="183"/>
      <c r="C698" s="83"/>
      <c r="D698" s="83"/>
      <c r="E698" s="84"/>
      <c r="F698" s="85"/>
      <c r="G698" s="86"/>
      <c r="H698" s="86"/>
      <c r="I698" s="86"/>
      <c r="J698" s="86"/>
      <c r="K698" s="86"/>
      <c r="L698" s="87"/>
      <c r="M698" s="88"/>
      <c r="N698" s="88"/>
      <c r="O698" s="169" t="str">
        <f t="shared" si="30"/>
        <v/>
      </c>
      <c r="P698" s="170" t="str">
        <f>IF(AND(ISNUMBER(M698),M698&lt;&gt;""),IF(M698&gt;='Bitni podaci'!$B$2,IF(M698&lt;'Bitni podaci'!$C$2,1,2),0),"")</f>
        <v/>
      </c>
      <c r="Q698" s="89"/>
      <c r="R698" s="169" t="str">
        <f t="shared" si="31"/>
        <v/>
      </c>
      <c r="S698" s="149"/>
      <c r="T698" s="177" t="str">
        <f>IF(AND(S698&lt;&gt;"",ISNUMBER(S698)),IF(S698&lt;='Bitni podaci'!$B$1,1,0),"")</f>
        <v/>
      </c>
      <c r="U698" s="178" t="str">
        <f t="shared" si="32"/>
        <v/>
      </c>
    </row>
    <row r="699" spans="1:21" ht="21.95" customHeight="1" x14ac:dyDescent="0.2">
      <c r="A699" s="184" t="str">
        <f>IF(B699&lt;&gt;"",ROWS($A$13:A699)-COUNTBLANK($A$13:A698),"")</f>
        <v/>
      </c>
      <c r="B699" s="183"/>
      <c r="C699" s="83"/>
      <c r="D699" s="83"/>
      <c r="E699" s="84"/>
      <c r="F699" s="85"/>
      <c r="G699" s="86"/>
      <c r="H699" s="86"/>
      <c r="I699" s="86"/>
      <c r="J699" s="86"/>
      <c r="K699" s="86"/>
      <c r="L699" s="87"/>
      <c r="M699" s="88"/>
      <c r="N699" s="88"/>
      <c r="O699" s="169" t="str">
        <f t="shared" si="30"/>
        <v/>
      </c>
      <c r="P699" s="170" t="str">
        <f>IF(AND(ISNUMBER(M699),M699&lt;&gt;""),IF(M699&gt;='Bitni podaci'!$B$2,IF(M699&lt;'Bitni podaci'!$C$2,1,2),0),"")</f>
        <v/>
      </c>
      <c r="Q699" s="89"/>
      <c r="R699" s="169" t="str">
        <f t="shared" si="31"/>
        <v/>
      </c>
      <c r="S699" s="149"/>
      <c r="T699" s="177" t="str">
        <f>IF(AND(S699&lt;&gt;"",ISNUMBER(S699)),IF(S699&lt;='Bitni podaci'!$B$1,1,0),"")</f>
        <v/>
      </c>
      <c r="U699" s="178" t="str">
        <f t="shared" si="32"/>
        <v/>
      </c>
    </row>
    <row r="700" spans="1:21" ht="21.95" customHeight="1" x14ac:dyDescent="0.2">
      <c r="A700" s="184" t="str">
        <f>IF(B700&lt;&gt;"",ROWS($A$13:A700)-COUNTBLANK($A$13:A699),"")</f>
        <v/>
      </c>
      <c r="B700" s="183"/>
      <c r="C700" s="83"/>
      <c r="D700" s="83"/>
      <c r="E700" s="84"/>
      <c r="F700" s="85"/>
      <c r="G700" s="86"/>
      <c r="H700" s="86"/>
      <c r="I700" s="86"/>
      <c r="J700" s="86"/>
      <c r="K700" s="86"/>
      <c r="L700" s="87"/>
      <c r="M700" s="88"/>
      <c r="N700" s="88"/>
      <c r="O700" s="169" t="str">
        <f t="shared" si="30"/>
        <v/>
      </c>
      <c r="P700" s="170" t="str">
        <f>IF(AND(ISNUMBER(M700),M700&lt;&gt;""),IF(M700&gt;='Bitni podaci'!$B$2,IF(M700&lt;'Bitni podaci'!$C$2,1,2),0),"")</f>
        <v/>
      </c>
      <c r="Q700" s="89"/>
      <c r="R700" s="169" t="str">
        <f t="shared" si="31"/>
        <v/>
      </c>
      <c r="S700" s="149"/>
      <c r="T700" s="177" t="str">
        <f>IF(AND(S700&lt;&gt;"",ISNUMBER(S700)),IF(S700&lt;='Bitni podaci'!$B$1,1,0),"")</f>
        <v/>
      </c>
      <c r="U700" s="178" t="str">
        <f t="shared" si="32"/>
        <v/>
      </c>
    </row>
    <row r="701" spans="1:21" ht="21.95" customHeight="1" x14ac:dyDescent="0.2">
      <c r="A701" s="184" t="str">
        <f>IF(B701&lt;&gt;"",ROWS($A$13:A701)-COUNTBLANK($A$13:A700),"")</f>
        <v/>
      </c>
      <c r="B701" s="183"/>
      <c r="C701" s="83"/>
      <c r="D701" s="83"/>
      <c r="E701" s="84"/>
      <c r="F701" s="85"/>
      <c r="G701" s="86"/>
      <c r="H701" s="86"/>
      <c r="I701" s="86"/>
      <c r="J701" s="86"/>
      <c r="K701" s="86"/>
      <c r="L701" s="87"/>
      <c r="M701" s="88"/>
      <c r="N701" s="88"/>
      <c r="O701" s="169" t="str">
        <f t="shared" si="30"/>
        <v/>
      </c>
      <c r="P701" s="170" t="str">
        <f>IF(AND(ISNUMBER(M701),M701&lt;&gt;""),IF(M701&gt;='Bitni podaci'!$B$2,IF(M701&lt;'Bitni podaci'!$C$2,1,2),0),"")</f>
        <v/>
      </c>
      <c r="Q701" s="89"/>
      <c r="R701" s="169" t="str">
        <f t="shared" si="31"/>
        <v/>
      </c>
      <c r="S701" s="149"/>
      <c r="T701" s="177" t="str">
        <f>IF(AND(S701&lt;&gt;"",ISNUMBER(S701)),IF(S701&lt;='Bitni podaci'!$B$1,1,0),"")</f>
        <v/>
      </c>
      <c r="U701" s="178" t="str">
        <f t="shared" si="32"/>
        <v/>
      </c>
    </row>
    <row r="702" spans="1:21" ht="21.95" customHeight="1" x14ac:dyDescent="0.2">
      <c r="A702" s="184" t="str">
        <f>IF(B702&lt;&gt;"",ROWS($A$13:A702)-COUNTBLANK($A$13:A701),"")</f>
        <v/>
      </c>
      <c r="B702" s="183"/>
      <c r="C702" s="83"/>
      <c r="D702" s="83"/>
      <c r="E702" s="84"/>
      <c r="F702" s="85"/>
      <c r="G702" s="86"/>
      <c r="H702" s="86"/>
      <c r="I702" s="86"/>
      <c r="J702" s="86"/>
      <c r="K702" s="86"/>
      <c r="L702" s="87"/>
      <c r="M702" s="88"/>
      <c r="N702" s="88"/>
      <c r="O702" s="169" t="str">
        <f t="shared" si="30"/>
        <v/>
      </c>
      <c r="P702" s="170" t="str">
        <f>IF(AND(ISNUMBER(M702),M702&lt;&gt;""),IF(M702&gt;='Bitni podaci'!$B$2,IF(M702&lt;'Bitni podaci'!$C$2,1,2),0),"")</f>
        <v/>
      </c>
      <c r="Q702" s="89"/>
      <c r="R702" s="169" t="str">
        <f t="shared" si="31"/>
        <v/>
      </c>
      <c r="S702" s="149"/>
      <c r="T702" s="177" t="str">
        <f>IF(AND(S702&lt;&gt;"",ISNUMBER(S702)),IF(S702&lt;='Bitni podaci'!$B$1,1,0),"")</f>
        <v/>
      </c>
      <c r="U702" s="178" t="str">
        <f t="shared" si="32"/>
        <v/>
      </c>
    </row>
    <row r="703" spans="1:21" ht="21.95" customHeight="1" x14ac:dyDescent="0.2">
      <c r="A703" s="184" t="str">
        <f>IF(B703&lt;&gt;"",ROWS($A$13:A703)-COUNTBLANK($A$13:A702),"")</f>
        <v/>
      </c>
      <c r="B703" s="183"/>
      <c r="C703" s="83"/>
      <c r="D703" s="83"/>
      <c r="E703" s="84"/>
      <c r="F703" s="85"/>
      <c r="G703" s="86"/>
      <c r="H703" s="86"/>
      <c r="I703" s="86"/>
      <c r="J703" s="86"/>
      <c r="K703" s="86"/>
      <c r="L703" s="87"/>
      <c r="M703" s="88"/>
      <c r="N703" s="88"/>
      <c r="O703" s="169" t="str">
        <f t="shared" si="30"/>
        <v/>
      </c>
      <c r="P703" s="170" t="str">
        <f>IF(AND(ISNUMBER(M703),M703&lt;&gt;""),IF(M703&gt;='Bitni podaci'!$B$2,IF(M703&lt;'Bitni podaci'!$C$2,1,2),0),"")</f>
        <v/>
      </c>
      <c r="Q703" s="89"/>
      <c r="R703" s="169" t="str">
        <f t="shared" si="31"/>
        <v/>
      </c>
      <c r="S703" s="149"/>
      <c r="T703" s="177" t="str">
        <f>IF(AND(S703&lt;&gt;"",ISNUMBER(S703)),IF(S703&lt;='Bitni podaci'!$B$1,1,0),"")</f>
        <v/>
      </c>
      <c r="U703" s="178" t="str">
        <f t="shared" si="32"/>
        <v/>
      </c>
    </row>
    <row r="704" spans="1:21" ht="21.95" customHeight="1" x14ac:dyDescent="0.2">
      <c r="A704" s="184" t="str">
        <f>IF(B704&lt;&gt;"",ROWS($A$13:A704)-COUNTBLANK($A$13:A703),"")</f>
        <v/>
      </c>
      <c r="B704" s="183"/>
      <c r="C704" s="83"/>
      <c r="D704" s="83"/>
      <c r="E704" s="84"/>
      <c r="F704" s="85"/>
      <c r="G704" s="86"/>
      <c r="H704" s="86"/>
      <c r="I704" s="86"/>
      <c r="J704" s="86"/>
      <c r="K704" s="86"/>
      <c r="L704" s="87"/>
      <c r="M704" s="88"/>
      <c r="N704" s="88"/>
      <c r="O704" s="169" t="str">
        <f t="shared" si="30"/>
        <v/>
      </c>
      <c r="P704" s="170" t="str">
        <f>IF(AND(ISNUMBER(M704),M704&lt;&gt;""),IF(M704&gt;='Bitni podaci'!$B$2,IF(M704&lt;'Bitni podaci'!$C$2,1,2),0),"")</f>
        <v/>
      </c>
      <c r="Q704" s="89"/>
      <c r="R704" s="169" t="str">
        <f t="shared" si="31"/>
        <v/>
      </c>
      <c r="S704" s="149"/>
      <c r="T704" s="177" t="str">
        <f>IF(AND(S704&lt;&gt;"",ISNUMBER(S704)),IF(S704&lt;='Bitni podaci'!$B$1,1,0),"")</f>
        <v/>
      </c>
      <c r="U704" s="178" t="str">
        <f t="shared" si="32"/>
        <v/>
      </c>
    </row>
    <row r="705" spans="1:21" ht="21.95" customHeight="1" x14ac:dyDescent="0.2">
      <c r="A705" s="184" t="str">
        <f>IF(B705&lt;&gt;"",ROWS($A$13:A705)-COUNTBLANK($A$13:A704),"")</f>
        <v/>
      </c>
      <c r="B705" s="183"/>
      <c r="C705" s="83"/>
      <c r="D705" s="83"/>
      <c r="E705" s="84"/>
      <c r="F705" s="85"/>
      <c r="G705" s="86"/>
      <c r="H705" s="86"/>
      <c r="I705" s="86"/>
      <c r="J705" s="86"/>
      <c r="K705" s="86"/>
      <c r="L705" s="87"/>
      <c r="M705" s="88"/>
      <c r="N705" s="88"/>
      <c r="O705" s="169" t="str">
        <f t="shared" si="30"/>
        <v/>
      </c>
      <c r="P705" s="170" t="str">
        <f>IF(AND(ISNUMBER(M705),M705&lt;&gt;""),IF(M705&gt;='Bitni podaci'!$B$2,IF(M705&lt;'Bitni podaci'!$C$2,1,2),0),"")</f>
        <v/>
      </c>
      <c r="Q705" s="89"/>
      <c r="R705" s="169" t="str">
        <f t="shared" si="31"/>
        <v/>
      </c>
      <c r="S705" s="149"/>
      <c r="T705" s="177" t="str">
        <f>IF(AND(S705&lt;&gt;"",ISNUMBER(S705)),IF(S705&lt;='Bitni podaci'!$B$1,1,0),"")</f>
        <v/>
      </c>
      <c r="U705" s="178" t="str">
        <f t="shared" si="32"/>
        <v/>
      </c>
    </row>
    <row r="706" spans="1:21" ht="21.95" customHeight="1" x14ac:dyDescent="0.2">
      <c r="A706" s="184" t="str">
        <f>IF(B706&lt;&gt;"",ROWS($A$13:A706)-COUNTBLANK($A$13:A705),"")</f>
        <v/>
      </c>
      <c r="B706" s="183"/>
      <c r="C706" s="83"/>
      <c r="D706" s="83"/>
      <c r="E706" s="84"/>
      <c r="F706" s="85"/>
      <c r="G706" s="86"/>
      <c r="H706" s="86"/>
      <c r="I706" s="86"/>
      <c r="J706" s="86"/>
      <c r="K706" s="86"/>
      <c r="L706" s="87"/>
      <c r="M706" s="88"/>
      <c r="N706" s="88"/>
      <c r="O706" s="169" t="str">
        <f t="shared" si="30"/>
        <v/>
      </c>
      <c r="P706" s="170" t="str">
        <f>IF(AND(ISNUMBER(M706),M706&lt;&gt;""),IF(M706&gt;='Bitni podaci'!$B$2,IF(M706&lt;'Bitni podaci'!$C$2,1,2),0),"")</f>
        <v/>
      </c>
      <c r="Q706" s="89"/>
      <c r="R706" s="169" t="str">
        <f t="shared" si="31"/>
        <v/>
      </c>
      <c r="S706" s="149"/>
      <c r="T706" s="177" t="str">
        <f>IF(AND(S706&lt;&gt;"",ISNUMBER(S706)),IF(S706&lt;='Bitni podaci'!$B$1,1,0),"")</f>
        <v/>
      </c>
      <c r="U706" s="178" t="str">
        <f t="shared" si="32"/>
        <v/>
      </c>
    </row>
    <row r="707" spans="1:21" ht="21.95" customHeight="1" x14ac:dyDescent="0.2">
      <c r="A707" s="184" t="str">
        <f>IF(B707&lt;&gt;"",ROWS($A$13:A707)-COUNTBLANK($A$13:A706),"")</f>
        <v/>
      </c>
      <c r="B707" s="183"/>
      <c r="C707" s="83"/>
      <c r="D707" s="83"/>
      <c r="E707" s="84"/>
      <c r="F707" s="85"/>
      <c r="G707" s="86"/>
      <c r="H707" s="86"/>
      <c r="I707" s="86"/>
      <c r="J707" s="86"/>
      <c r="K707" s="86"/>
      <c r="L707" s="87"/>
      <c r="M707" s="88"/>
      <c r="N707" s="88"/>
      <c r="O707" s="169" t="str">
        <f t="shared" si="30"/>
        <v/>
      </c>
      <c r="P707" s="170" t="str">
        <f>IF(AND(ISNUMBER(M707),M707&lt;&gt;""),IF(M707&gt;='Bitni podaci'!$B$2,IF(M707&lt;'Bitni podaci'!$C$2,1,2),0),"")</f>
        <v/>
      </c>
      <c r="Q707" s="89"/>
      <c r="R707" s="169" t="str">
        <f t="shared" si="31"/>
        <v/>
      </c>
      <c r="S707" s="149"/>
      <c r="T707" s="177" t="str">
        <f>IF(AND(S707&lt;&gt;"",ISNUMBER(S707)),IF(S707&lt;='Bitni podaci'!$B$1,1,0),"")</f>
        <v/>
      </c>
      <c r="U707" s="178" t="str">
        <f t="shared" si="32"/>
        <v/>
      </c>
    </row>
    <row r="708" spans="1:21" ht="21.95" customHeight="1" x14ac:dyDescent="0.2">
      <c r="A708" s="184" t="str">
        <f>IF(B708&lt;&gt;"",ROWS($A$13:A708)-COUNTBLANK($A$13:A707),"")</f>
        <v/>
      </c>
      <c r="B708" s="183"/>
      <c r="C708" s="83"/>
      <c r="D708" s="83"/>
      <c r="E708" s="84"/>
      <c r="F708" s="85"/>
      <c r="G708" s="86"/>
      <c r="H708" s="86"/>
      <c r="I708" s="86"/>
      <c r="J708" s="86"/>
      <c r="K708" s="86"/>
      <c r="L708" s="87"/>
      <c r="M708" s="88"/>
      <c r="N708" s="88"/>
      <c r="O708" s="169" t="str">
        <f t="shared" si="30"/>
        <v/>
      </c>
      <c r="P708" s="170" t="str">
        <f>IF(AND(ISNUMBER(M708),M708&lt;&gt;""),IF(M708&gt;='Bitni podaci'!$B$2,IF(M708&lt;'Bitni podaci'!$C$2,1,2),0),"")</f>
        <v/>
      </c>
      <c r="Q708" s="89"/>
      <c r="R708" s="169" t="str">
        <f t="shared" si="31"/>
        <v/>
      </c>
      <c r="S708" s="149"/>
      <c r="T708" s="177" t="str">
        <f>IF(AND(S708&lt;&gt;"",ISNUMBER(S708)),IF(S708&lt;='Bitni podaci'!$B$1,1,0),"")</f>
        <v/>
      </c>
      <c r="U708" s="178" t="str">
        <f t="shared" si="32"/>
        <v/>
      </c>
    </row>
    <row r="709" spans="1:21" ht="21.95" customHeight="1" x14ac:dyDescent="0.2">
      <c r="A709" s="184" t="str">
        <f>IF(B709&lt;&gt;"",ROWS($A$13:A709)-COUNTBLANK($A$13:A708),"")</f>
        <v/>
      </c>
      <c r="B709" s="183"/>
      <c r="C709" s="83"/>
      <c r="D709" s="83"/>
      <c r="E709" s="84"/>
      <c r="F709" s="85"/>
      <c r="G709" s="86"/>
      <c r="H709" s="86"/>
      <c r="I709" s="86"/>
      <c r="J709" s="86"/>
      <c r="K709" s="86"/>
      <c r="L709" s="87"/>
      <c r="M709" s="88"/>
      <c r="N709" s="88"/>
      <c r="O709" s="169" t="str">
        <f t="shared" si="30"/>
        <v/>
      </c>
      <c r="P709" s="170" t="str">
        <f>IF(AND(ISNUMBER(M709),M709&lt;&gt;""),IF(M709&gt;='Bitni podaci'!$B$2,IF(M709&lt;'Bitni podaci'!$C$2,1,2),0),"")</f>
        <v/>
      </c>
      <c r="Q709" s="89"/>
      <c r="R709" s="169" t="str">
        <f t="shared" si="31"/>
        <v/>
      </c>
      <c r="S709" s="149"/>
      <c r="T709" s="177" t="str">
        <f>IF(AND(S709&lt;&gt;"",ISNUMBER(S709)),IF(S709&lt;='Bitni podaci'!$B$1,1,0),"")</f>
        <v/>
      </c>
      <c r="U709" s="178" t="str">
        <f t="shared" si="32"/>
        <v/>
      </c>
    </row>
    <row r="710" spans="1:21" ht="21.95" customHeight="1" x14ac:dyDescent="0.2">
      <c r="A710" s="184" t="str">
        <f>IF(B710&lt;&gt;"",ROWS($A$13:A710)-COUNTBLANK($A$13:A709),"")</f>
        <v/>
      </c>
      <c r="B710" s="183"/>
      <c r="C710" s="83"/>
      <c r="D710" s="83"/>
      <c r="E710" s="84"/>
      <c r="F710" s="85"/>
      <c r="G710" s="86"/>
      <c r="H710" s="86"/>
      <c r="I710" s="86"/>
      <c r="J710" s="86"/>
      <c r="K710" s="86"/>
      <c r="L710" s="87"/>
      <c r="M710" s="88"/>
      <c r="N710" s="88"/>
      <c r="O710" s="169" t="str">
        <f t="shared" si="30"/>
        <v/>
      </c>
      <c r="P710" s="170" t="str">
        <f>IF(AND(ISNUMBER(M710),M710&lt;&gt;""),IF(M710&gt;='Bitni podaci'!$B$2,IF(M710&lt;'Bitni podaci'!$C$2,1,2),0),"")</f>
        <v/>
      </c>
      <c r="Q710" s="89"/>
      <c r="R710" s="169" t="str">
        <f t="shared" si="31"/>
        <v/>
      </c>
      <c r="S710" s="149"/>
      <c r="T710" s="177" t="str">
        <f>IF(AND(S710&lt;&gt;"",ISNUMBER(S710)),IF(S710&lt;='Bitni podaci'!$B$1,1,0),"")</f>
        <v/>
      </c>
      <c r="U710" s="178" t="str">
        <f t="shared" si="32"/>
        <v/>
      </c>
    </row>
    <row r="711" spans="1:21" ht="21.95" customHeight="1" x14ac:dyDescent="0.2">
      <c r="A711" s="184" t="str">
        <f>IF(B711&lt;&gt;"",ROWS($A$13:A711)-COUNTBLANK($A$13:A710),"")</f>
        <v/>
      </c>
      <c r="B711" s="183"/>
      <c r="C711" s="83"/>
      <c r="D711" s="83"/>
      <c r="E711" s="84"/>
      <c r="F711" s="85"/>
      <c r="G711" s="86"/>
      <c r="H711" s="86"/>
      <c r="I711" s="86"/>
      <c r="J711" s="86"/>
      <c r="K711" s="86"/>
      <c r="L711" s="87"/>
      <c r="M711" s="88"/>
      <c r="N711" s="88"/>
      <c r="O711" s="169" t="str">
        <f t="shared" si="30"/>
        <v/>
      </c>
      <c r="P711" s="170" t="str">
        <f>IF(AND(ISNUMBER(M711),M711&lt;&gt;""),IF(M711&gt;='Bitni podaci'!$B$2,IF(M711&lt;'Bitni podaci'!$C$2,1,2),0),"")</f>
        <v/>
      </c>
      <c r="Q711" s="89"/>
      <c r="R711" s="169" t="str">
        <f t="shared" si="31"/>
        <v/>
      </c>
      <c r="S711" s="149"/>
      <c r="T711" s="177" t="str">
        <f>IF(AND(S711&lt;&gt;"",ISNUMBER(S711)),IF(S711&lt;='Bitni podaci'!$B$1,1,0),"")</f>
        <v/>
      </c>
      <c r="U711" s="178" t="str">
        <f t="shared" si="32"/>
        <v/>
      </c>
    </row>
    <row r="712" spans="1:21" ht="21.95" customHeight="1" x14ac:dyDescent="0.2">
      <c r="A712" s="184" t="str">
        <f>IF(B712&lt;&gt;"",ROWS($A$13:A712)-COUNTBLANK($A$13:A711),"")</f>
        <v/>
      </c>
      <c r="B712" s="183"/>
      <c r="C712" s="83"/>
      <c r="D712" s="83"/>
      <c r="E712" s="84"/>
      <c r="F712" s="85"/>
      <c r="G712" s="86"/>
      <c r="H712" s="86"/>
      <c r="I712" s="86"/>
      <c r="J712" s="86"/>
      <c r="K712" s="86"/>
      <c r="L712" s="87"/>
      <c r="M712" s="88"/>
      <c r="N712" s="88"/>
      <c r="O712" s="169" t="str">
        <f t="shared" si="30"/>
        <v/>
      </c>
      <c r="P712" s="170" t="str">
        <f>IF(AND(ISNUMBER(M712),M712&lt;&gt;""),IF(M712&gt;='Bitni podaci'!$B$2,IF(M712&lt;'Bitni podaci'!$C$2,1,2),0),"")</f>
        <v/>
      </c>
      <c r="Q712" s="89"/>
      <c r="R712" s="169" t="str">
        <f t="shared" si="31"/>
        <v/>
      </c>
      <c r="S712" s="149"/>
      <c r="T712" s="177" t="str">
        <f>IF(AND(S712&lt;&gt;"",ISNUMBER(S712)),IF(S712&lt;='Bitni podaci'!$B$1,1,0),"")</f>
        <v/>
      </c>
      <c r="U712" s="178" t="str">
        <f t="shared" si="32"/>
        <v/>
      </c>
    </row>
    <row r="713" spans="1:21" ht="21.95" customHeight="1" x14ac:dyDescent="0.2">
      <c r="A713" s="184" t="str">
        <f>IF(B713&lt;&gt;"",ROWS($A$13:A713)-COUNTBLANK($A$13:A712),"")</f>
        <v/>
      </c>
      <c r="B713" s="183"/>
      <c r="C713" s="83"/>
      <c r="D713" s="83"/>
      <c r="E713" s="84"/>
      <c r="F713" s="85"/>
      <c r="G713" s="86"/>
      <c r="H713" s="86"/>
      <c r="I713" s="86"/>
      <c r="J713" s="86"/>
      <c r="K713" s="86"/>
      <c r="L713" s="87"/>
      <c r="M713" s="88"/>
      <c r="N713" s="88"/>
      <c r="O713" s="169" t="str">
        <f t="shared" si="30"/>
        <v/>
      </c>
      <c r="P713" s="170" t="str">
        <f>IF(AND(ISNUMBER(M713),M713&lt;&gt;""),IF(M713&gt;='Bitni podaci'!$B$2,IF(M713&lt;'Bitni podaci'!$C$2,1,2),0),"")</f>
        <v/>
      </c>
      <c r="Q713" s="89"/>
      <c r="R713" s="169" t="str">
        <f t="shared" si="31"/>
        <v/>
      </c>
      <c r="S713" s="149"/>
      <c r="T713" s="177" t="str">
        <f>IF(AND(S713&lt;&gt;"",ISNUMBER(S713)),IF(S713&lt;='Bitni podaci'!$B$1,1,0),"")</f>
        <v/>
      </c>
      <c r="U713" s="178" t="str">
        <f t="shared" si="32"/>
        <v/>
      </c>
    </row>
    <row r="714" spans="1:21" ht="21.95" customHeight="1" x14ac:dyDescent="0.2">
      <c r="A714" s="184" t="str">
        <f>IF(B714&lt;&gt;"",ROWS($A$13:A714)-COUNTBLANK($A$13:A713),"")</f>
        <v/>
      </c>
      <c r="B714" s="183"/>
      <c r="C714" s="83"/>
      <c r="D714" s="83"/>
      <c r="E714" s="84"/>
      <c r="F714" s="85"/>
      <c r="G714" s="86"/>
      <c r="H714" s="86"/>
      <c r="I714" s="86"/>
      <c r="J714" s="86"/>
      <c r="K714" s="86"/>
      <c r="L714" s="87"/>
      <c r="M714" s="88"/>
      <c r="N714" s="88"/>
      <c r="O714" s="169" t="str">
        <f t="shared" si="30"/>
        <v/>
      </c>
      <c r="P714" s="170" t="str">
        <f>IF(AND(ISNUMBER(M714),M714&lt;&gt;""),IF(M714&gt;='Bitni podaci'!$B$2,IF(M714&lt;'Bitni podaci'!$C$2,1,2),0),"")</f>
        <v/>
      </c>
      <c r="Q714" s="89"/>
      <c r="R714" s="169" t="str">
        <f t="shared" si="31"/>
        <v/>
      </c>
      <c r="S714" s="149"/>
      <c r="T714" s="177" t="str">
        <f>IF(AND(S714&lt;&gt;"",ISNUMBER(S714)),IF(S714&lt;='Bitni podaci'!$B$1,1,0),"")</f>
        <v/>
      </c>
      <c r="U714" s="178" t="str">
        <f t="shared" si="32"/>
        <v/>
      </c>
    </row>
    <row r="715" spans="1:21" ht="21.95" customHeight="1" x14ac:dyDescent="0.2">
      <c r="A715" s="184" t="str">
        <f>IF(B715&lt;&gt;"",ROWS($A$13:A715)-COUNTBLANK($A$13:A714),"")</f>
        <v/>
      </c>
      <c r="B715" s="183"/>
      <c r="C715" s="83"/>
      <c r="D715" s="83"/>
      <c r="E715" s="84"/>
      <c r="F715" s="85"/>
      <c r="G715" s="86"/>
      <c r="H715" s="86"/>
      <c r="I715" s="86"/>
      <c r="J715" s="86"/>
      <c r="K715" s="86"/>
      <c r="L715" s="87"/>
      <c r="M715" s="88"/>
      <c r="N715" s="88"/>
      <c r="O715" s="169" t="str">
        <f t="shared" si="30"/>
        <v/>
      </c>
      <c r="P715" s="170" t="str">
        <f>IF(AND(ISNUMBER(M715),M715&lt;&gt;""),IF(M715&gt;='Bitni podaci'!$B$2,IF(M715&lt;'Bitni podaci'!$C$2,1,2),0),"")</f>
        <v/>
      </c>
      <c r="Q715" s="89"/>
      <c r="R715" s="169" t="str">
        <f t="shared" si="31"/>
        <v/>
      </c>
      <c r="S715" s="149"/>
      <c r="T715" s="177" t="str">
        <f>IF(AND(S715&lt;&gt;"",ISNUMBER(S715)),IF(S715&lt;='Bitni podaci'!$B$1,1,0),"")</f>
        <v/>
      </c>
      <c r="U715" s="178" t="str">
        <f t="shared" si="32"/>
        <v/>
      </c>
    </row>
    <row r="716" spans="1:21" ht="21.95" customHeight="1" x14ac:dyDescent="0.2">
      <c r="A716" s="184" t="str">
        <f>IF(B716&lt;&gt;"",ROWS($A$13:A716)-COUNTBLANK($A$13:A715),"")</f>
        <v/>
      </c>
      <c r="B716" s="183"/>
      <c r="C716" s="83"/>
      <c r="D716" s="83"/>
      <c r="E716" s="84"/>
      <c r="F716" s="85"/>
      <c r="G716" s="86"/>
      <c r="H716" s="86"/>
      <c r="I716" s="86"/>
      <c r="J716" s="86"/>
      <c r="K716" s="86"/>
      <c r="L716" s="87"/>
      <c r="M716" s="88"/>
      <c r="N716" s="88"/>
      <c r="O716" s="169" t="str">
        <f t="shared" si="30"/>
        <v/>
      </c>
      <c r="P716" s="170" t="str">
        <f>IF(AND(ISNUMBER(M716),M716&lt;&gt;""),IF(M716&gt;='Bitni podaci'!$B$2,IF(M716&lt;'Bitni podaci'!$C$2,1,2),0),"")</f>
        <v/>
      </c>
      <c r="Q716" s="89"/>
      <c r="R716" s="169" t="str">
        <f t="shared" si="31"/>
        <v/>
      </c>
      <c r="S716" s="149"/>
      <c r="T716" s="177" t="str">
        <f>IF(AND(S716&lt;&gt;"",ISNUMBER(S716)),IF(S716&lt;='Bitni podaci'!$B$1,1,0),"")</f>
        <v/>
      </c>
      <c r="U716" s="178" t="str">
        <f t="shared" si="32"/>
        <v/>
      </c>
    </row>
    <row r="717" spans="1:21" ht="21.95" customHeight="1" x14ac:dyDescent="0.2">
      <c r="A717" s="184" t="str">
        <f>IF(B717&lt;&gt;"",ROWS($A$13:A717)-COUNTBLANK($A$13:A716),"")</f>
        <v/>
      </c>
      <c r="B717" s="183"/>
      <c r="C717" s="83"/>
      <c r="D717" s="83"/>
      <c r="E717" s="84"/>
      <c r="F717" s="85"/>
      <c r="G717" s="86"/>
      <c r="H717" s="86"/>
      <c r="I717" s="86"/>
      <c r="J717" s="86"/>
      <c r="K717" s="86"/>
      <c r="L717" s="87"/>
      <c r="M717" s="88"/>
      <c r="N717" s="88"/>
      <c r="O717" s="169" t="str">
        <f t="shared" si="30"/>
        <v/>
      </c>
      <c r="P717" s="170" t="str">
        <f>IF(AND(ISNUMBER(M717),M717&lt;&gt;""),IF(M717&gt;='Bitni podaci'!$B$2,IF(M717&lt;'Bitni podaci'!$C$2,1,2),0),"")</f>
        <v/>
      </c>
      <c r="Q717" s="89"/>
      <c r="R717" s="169" t="str">
        <f t="shared" si="31"/>
        <v/>
      </c>
      <c r="S717" s="149"/>
      <c r="T717" s="177" t="str">
        <f>IF(AND(S717&lt;&gt;"",ISNUMBER(S717)),IF(S717&lt;='Bitni podaci'!$B$1,1,0),"")</f>
        <v/>
      </c>
      <c r="U717" s="178" t="str">
        <f t="shared" si="32"/>
        <v/>
      </c>
    </row>
    <row r="718" spans="1:21" ht="21.95" customHeight="1" x14ac:dyDescent="0.2">
      <c r="A718" s="184" t="str">
        <f>IF(B718&lt;&gt;"",ROWS($A$13:A718)-COUNTBLANK($A$13:A717),"")</f>
        <v/>
      </c>
      <c r="B718" s="183"/>
      <c r="C718" s="83"/>
      <c r="D718" s="83"/>
      <c r="E718" s="84"/>
      <c r="F718" s="85"/>
      <c r="G718" s="86"/>
      <c r="H718" s="86"/>
      <c r="I718" s="86"/>
      <c r="J718" s="86"/>
      <c r="K718" s="86"/>
      <c r="L718" s="87"/>
      <c r="M718" s="88"/>
      <c r="N718" s="88"/>
      <c r="O718" s="169" t="str">
        <f t="shared" ref="O718:O781" si="33">IF(AND(ISNUMBER(M718),M718&lt;&gt;"",ISNUMBER(N718),N718&lt;&gt;""),IF(M718/N718&gt;60,60,M718/N718),"")</f>
        <v/>
      </c>
      <c r="P718" s="170" t="str">
        <f>IF(AND(ISNUMBER(M718),M718&lt;&gt;""),IF(M718&gt;='Bitni podaci'!$B$2,IF(M718&lt;'Bitni podaci'!$C$2,1,2),0),"")</f>
        <v/>
      </c>
      <c r="Q718" s="89"/>
      <c r="R718" s="169" t="str">
        <f t="shared" ref="R718:R781" si="34">IF(AND(ISNUMBER(Q718),Q718&lt;&gt;"",O718&lt;&gt;"",P718&lt;&gt;""),Q718*5+O718*0.8+P718,"")</f>
        <v/>
      </c>
      <c r="S718" s="149"/>
      <c r="T718" s="177" t="str">
        <f>IF(AND(S718&lt;&gt;"",ISNUMBER(S718)),IF(S718&lt;='Bitni podaci'!$B$1,1,0),"")</f>
        <v/>
      </c>
      <c r="U718" s="178" t="str">
        <f t="shared" ref="U718:U781" si="35">IF(AND(ISNUMBER(R718),ISNUMBER(T718)),R718+T718,"")</f>
        <v/>
      </c>
    </row>
    <row r="719" spans="1:21" ht="21.95" customHeight="1" x14ac:dyDescent="0.2">
      <c r="A719" s="184" t="str">
        <f>IF(B719&lt;&gt;"",ROWS($A$13:A719)-COUNTBLANK($A$13:A718),"")</f>
        <v/>
      </c>
      <c r="B719" s="183"/>
      <c r="C719" s="83"/>
      <c r="D719" s="83"/>
      <c r="E719" s="84"/>
      <c r="F719" s="85"/>
      <c r="G719" s="86"/>
      <c r="H719" s="86"/>
      <c r="I719" s="86"/>
      <c r="J719" s="86"/>
      <c r="K719" s="86"/>
      <c r="L719" s="87"/>
      <c r="M719" s="88"/>
      <c r="N719" s="88"/>
      <c r="O719" s="169" t="str">
        <f t="shared" si="33"/>
        <v/>
      </c>
      <c r="P719" s="170" t="str">
        <f>IF(AND(ISNUMBER(M719),M719&lt;&gt;""),IF(M719&gt;='Bitni podaci'!$B$2,IF(M719&lt;'Bitni podaci'!$C$2,1,2),0),"")</f>
        <v/>
      </c>
      <c r="Q719" s="89"/>
      <c r="R719" s="169" t="str">
        <f t="shared" si="34"/>
        <v/>
      </c>
      <c r="S719" s="149"/>
      <c r="T719" s="177" t="str">
        <f>IF(AND(S719&lt;&gt;"",ISNUMBER(S719)),IF(S719&lt;='Bitni podaci'!$B$1,1,0),"")</f>
        <v/>
      </c>
      <c r="U719" s="178" t="str">
        <f t="shared" si="35"/>
        <v/>
      </c>
    </row>
    <row r="720" spans="1:21" ht="21.95" customHeight="1" x14ac:dyDescent="0.2">
      <c r="A720" s="184" t="str">
        <f>IF(B720&lt;&gt;"",ROWS($A$13:A720)-COUNTBLANK($A$13:A719),"")</f>
        <v/>
      </c>
      <c r="B720" s="183"/>
      <c r="C720" s="83"/>
      <c r="D720" s="83"/>
      <c r="E720" s="84"/>
      <c r="F720" s="85"/>
      <c r="G720" s="86"/>
      <c r="H720" s="86"/>
      <c r="I720" s="86"/>
      <c r="J720" s="86"/>
      <c r="K720" s="86"/>
      <c r="L720" s="87"/>
      <c r="M720" s="88"/>
      <c r="N720" s="88"/>
      <c r="O720" s="169" t="str">
        <f t="shared" si="33"/>
        <v/>
      </c>
      <c r="P720" s="170" t="str">
        <f>IF(AND(ISNUMBER(M720),M720&lt;&gt;""),IF(M720&gt;='Bitni podaci'!$B$2,IF(M720&lt;'Bitni podaci'!$C$2,1,2),0),"")</f>
        <v/>
      </c>
      <c r="Q720" s="89"/>
      <c r="R720" s="169" t="str">
        <f t="shared" si="34"/>
        <v/>
      </c>
      <c r="S720" s="149"/>
      <c r="T720" s="177" t="str">
        <f>IF(AND(S720&lt;&gt;"",ISNUMBER(S720)),IF(S720&lt;='Bitni podaci'!$B$1,1,0),"")</f>
        <v/>
      </c>
      <c r="U720" s="178" t="str">
        <f t="shared" si="35"/>
        <v/>
      </c>
    </row>
    <row r="721" spans="1:21" ht="21.95" customHeight="1" x14ac:dyDescent="0.2">
      <c r="A721" s="184" t="str">
        <f>IF(B721&lt;&gt;"",ROWS($A$13:A721)-COUNTBLANK($A$13:A720),"")</f>
        <v/>
      </c>
      <c r="B721" s="183"/>
      <c r="C721" s="83"/>
      <c r="D721" s="83"/>
      <c r="E721" s="84"/>
      <c r="F721" s="85"/>
      <c r="G721" s="86"/>
      <c r="H721" s="86"/>
      <c r="I721" s="86"/>
      <c r="J721" s="86"/>
      <c r="K721" s="86"/>
      <c r="L721" s="87"/>
      <c r="M721" s="88"/>
      <c r="N721" s="88"/>
      <c r="O721" s="169" t="str">
        <f t="shared" si="33"/>
        <v/>
      </c>
      <c r="P721" s="170" t="str">
        <f>IF(AND(ISNUMBER(M721),M721&lt;&gt;""),IF(M721&gt;='Bitni podaci'!$B$2,IF(M721&lt;'Bitni podaci'!$C$2,1,2),0),"")</f>
        <v/>
      </c>
      <c r="Q721" s="89"/>
      <c r="R721" s="169" t="str">
        <f t="shared" si="34"/>
        <v/>
      </c>
      <c r="S721" s="149"/>
      <c r="T721" s="177" t="str">
        <f>IF(AND(S721&lt;&gt;"",ISNUMBER(S721)),IF(S721&lt;='Bitni podaci'!$B$1,1,0),"")</f>
        <v/>
      </c>
      <c r="U721" s="178" t="str">
        <f t="shared" si="35"/>
        <v/>
      </c>
    </row>
    <row r="722" spans="1:21" ht="21.95" customHeight="1" x14ac:dyDescent="0.2">
      <c r="A722" s="184" t="str">
        <f>IF(B722&lt;&gt;"",ROWS($A$13:A722)-COUNTBLANK($A$13:A721),"")</f>
        <v/>
      </c>
      <c r="B722" s="183"/>
      <c r="C722" s="83"/>
      <c r="D722" s="83"/>
      <c r="E722" s="84"/>
      <c r="F722" s="85"/>
      <c r="G722" s="86"/>
      <c r="H722" s="86"/>
      <c r="I722" s="86"/>
      <c r="J722" s="86"/>
      <c r="K722" s="86"/>
      <c r="L722" s="87"/>
      <c r="M722" s="88"/>
      <c r="N722" s="88"/>
      <c r="O722" s="169" t="str">
        <f t="shared" si="33"/>
        <v/>
      </c>
      <c r="P722" s="170" t="str">
        <f>IF(AND(ISNUMBER(M722),M722&lt;&gt;""),IF(M722&gt;='Bitni podaci'!$B$2,IF(M722&lt;'Bitni podaci'!$C$2,1,2),0),"")</f>
        <v/>
      </c>
      <c r="Q722" s="89"/>
      <c r="R722" s="169" t="str">
        <f t="shared" si="34"/>
        <v/>
      </c>
      <c r="S722" s="149"/>
      <c r="T722" s="177" t="str">
        <f>IF(AND(S722&lt;&gt;"",ISNUMBER(S722)),IF(S722&lt;='Bitni podaci'!$B$1,1,0),"")</f>
        <v/>
      </c>
      <c r="U722" s="178" t="str">
        <f t="shared" si="35"/>
        <v/>
      </c>
    </row>
    <row r="723" spans="1:21" ht="21.95" customHeight="1" x14ac:dyDescent="0.2">
      <c r="A723" s="184" t="str">
        <f>IF(B723&lt;&gt;"",ROWS($A$13:A723)-COUNTBLANK($A$13:A722),"")</f>
        <v/>
      </c>
      <c r="B723" s="183"/>
      <c r="C723" s="83"/>
      <c r="D723" s="83"/>
      <c r="E723" s="84"/>
      <c r="F723" s="85"/>
      <c r="G723" s="86"/>
      <c r="H723" s="86"/>
      <c r="I723" s="86"/>
      <c r="J723" s="86"/>
      <c r="K723" s="86"/>
      <c r="L723" s="87"/>
      <c r="M723" s="88"/>
      <c r="N723" s="88"/>
      <c r="O723" s="169" t="str">
        <f t="shared" si="33"/>
        <v/>
      </c>
      <c r="P723" s="170" t="str">
        <f>IF(AND(ISNUMBER(M723),M723&lt;&gt;""),IF(M723&gt;='Bitni podaci'!$B$2,IF(M723&lt;'Bitni podaci'!$C$2,1,2),0),"")</f>
        <v/>
      </c>
      <c r="Q723" s="89"/>
      <c r="R723" s="169" t="str">
        <f t="shared" si="34"/>
        <v/>
      </c>
      <c r="S723" s="149"/>
      <c r="T723" s="177" t="str">
        <f>IF(AND(S723&lt;&gt;"",ISNUMBER(S723)),IF(S723&lt;='Bitni podaci'!$B$1,1,0),"")</f>
        <v/>
      </c>
      <c r="U723" s="178" t="str">
        <f t="shared" si="35"/>
        <v/>
      </c>
    </row>
    <row r="724" spans="1:21" ht="21.95" customHeight="1" x14ac:dyDescent="0.2">
      <c r="A724" s="184" t="str">
        <f>IF(B724&lt;&gt;"",ROWS($A$13:A724)-COUNTBLANK($A$13:A723),"")</f>
        <v/>
      </c>
      <c r="B724" s="183"/>
      <c r="C724" s="83"/>
      <c r="D724" s="83"/>
      <c r="E724" s="84"/>
      <c r="F724" s="85"/>
      <c r="G724" s="86"/>
      <c r="H724" s="86"/>
      <c r="I724" s="86"/>
      <c r="J724" s="86"/>
      <c r="K724" s="86"/>
      <c r="L724" s="87"/>
      <c r="M724" s="88"/>
      <c r="N724" s="88"/>
      <c r="O724" s="169" t="str">
        <f t="shared" si="33"/>
        <v/>
      </c>
      <c r="P724" s="170" t="str">
        <f>IF(AND(ISNUMBER(M724),M724&lt;&gt;""),IF(M724&gt;='Bitni podaci'!$B$2,IF(M724&lt;'Bitni podaci'!$C$2,1,2),0),"")</f>
        <v/>
      </c>
      <c r="Q724" s="89"/>
      <c r="R724" s="169" t="str">
        <f t="shared" si="34"/>
        <v/>
      </c>
      <c r="S724" s="149"/>
      <c r="T724" s="177" t="str">
        <f>IF(AND(S724&lt;&gt;"",ISNUMBER(S724)),IF(S724&lt;='Bitni podaci'!$B$1,1,0),"")</f>
        <v/>
      </c>
      <c r="U724" s="178" t="str">
        <f t="shared" si="35"/>
        <v/>
      </c>
    </row>
    <row r="725" spans="1:21" ht="21.95" customHeight="1" x14ac:dyDescent="0.2">
      <c r="A725" s="184" t="str">
        <f>IF(B725&lt;&gt;"",ROWS($A$13:A725)-COUNTBLANK($A$13:A724),"")</f>
        <v/>
      </c>
      <c r="B725" s="183"/>
      <c r="C725" s="83"/>
      <c r="D725" s="83"/>
      <c r="E725" s="84"/>
      <c r="F725" s="85"/>
      <c r="G725" s="86"/>
      <c r="H725" s="86"/>
      <c r="I725" s="86"/>
      <c r="J725" s="86"/>
      <c r="K725" s="86"/>
      <c r="L725" s="87"/>
      <c r="M725" s="88"/>
      <c r="N725" s="88"/>
      <c r="O725" s="169" t="str">
        <f t="shared" si="33"/>
        <v/>
      </c>
      <c r="P725" s="170" t="str">
        <f>IF(AND(ISNUMBER(M725),M725&lt;&gt;""),IF(M725&gt;='Bitni podaci'!$B$2,IF(M725&lt;'Bitni podaci'!$C$2,1,2),0),"")</f>
        <v/>
      </c>
      <c r="Q725" s="89"/>
      <c r="R725" s="169" t="str">
        <f t="shared" si="34"/>
        <v/>
      </c>
      <c r="S725" s="149"/>
      <c r="T725" s="177" t="str">
        <f>IF(AND(S725&lt;&gt;"",ISNUMBER(S725)),IF(S725&lt;='Bitni podaci'!$B$1,1,0),"")</f>
        <v/>
      </c>
      <c r="U725" s="178" t="str">
        <f t="shared" si="35"/>
        <v/>
      </c>
    </row>
    <row r="726" spans="1:21" ht="21.95" customHeight="1" x14ac:dyDescent="0.2">
      <c r="A726" s="184" t="str">
        <f>IF(B726&lt;&gt;"",ROWS($A$13:A726)-COUNTBLANK($A$13:A725),"")</f>
        <v/>
      </c>
      <c r="B726" s="183"/>
      <c r="C726" s="83"/>
      <c r="D726" s="83"/>
      <c r="E726" s="84"/>
      <c r="F726" s="85"/>
      <c r="G726" s="86"/>
      <c r="H726" s="86"/>
      <c r="I726" s="86"/>
      <c r="J726" s="86"/>
      <c r="K726" s="86"/>
      <c r="L726" s="87"/>
      <c r="M726" s="88"/>
      <c r="N726" s="88"/>
      <c r="O726" s="169" t="str">
        <f t="shared" si="33"/>
        <v/>
      </c>
      <c r="P726" s="170" t="str">
        <f>IF(AND(ISNUMBER(M726),M726&lt;&gt;""),IF(M726&gt;='Bitni podaci'!$B$2,IF(M726&lt;'Bitni podaci'!$C$2,1,2),0),"")</f>
        <v/>
      </c>
      <c r="Q726" s="89"/>
      <c r="R726" s="169" t="str">
        <f t="shared" si="34"/>
        <v/>
      </c>
      <c r="S726" s="149"/>
      <c r="T726" s="177" t="str">
        <f>IF(AND(S726&lt;&gt;"",ISNUMBER(S726)),IF(S726&lt;='Bitni podaci'!$B$1,1,0),"")</f>
        <v/>
      </c>
      <c r="U726" s="178" t="str">
        <f t="shared" si="35"/>
        <v/>
      </c>
    </row>
    <row r="727" spans="1:21" ht="21.95" customHeight="1" x14ac:dyDescent="0.2">
      <c r="A727" s="184" t="str">
        <f>IF(B727&lt;&gt;"",ROWS($A$13:A727)-COUNTBLANK($A$13:A726),"")</f>
        <v/>
      </c>
      <c r="B727" s="183"/>
      <c r="C727" s="83"/>
      <c r="D727" s="83"/>
      <c r="E727" s="84"/>
      <c r="F727" s="85"/>
      <c r="G727" s="86"/>
      <c r="H727" s="86"/>
      <c r="I727" s="86"/>
      <c r="J727" s="86"/>
      <c r="K727" s="86"/>
      <c r="L727" s="87"/>
      <c r="M727" s="88"/>
      <c r="N727" s="88"/>
      <c r="O727" s="169" t="str">
        <f t="shared" si="33"/>
        <v/>
      </c>
      <c r="P727" s="170" t="str">
        <f>IF(AND(ISNUMBER(M727),M727&lt;&gt;""),IF(M727&gt;='Bitni podaci'!$B$2,IF(M727&lt;'Bitni podaci'!$C$2,1,2),0),"")</f>
        <v/>
      </c>
      <c r="Q727" s="89"/>
      <c r="R727" s="169" t="str">
        <f t="shared" si="34"/>
        <v/>
      </c>
      <c r="S727" s="149"/>
      <c r="T727" s="177" t="str">
        <f>IF(AND(S727&lt;&gt;"",ISNUMBER(S727)),IF(S727&lt;='Bitni podaci'!$B$1,1,0),"")</f>
        <v/>
      </c>
      <c r="U727" s="178" t="str">
        <f t="shared" si="35"/>
        <v/>
      </c>
    </row>
    <row r="728" spans="1:21" ht="21.95" customHeight="1" x14ac:dyDescent="0.2">
      <c r="A728" s="184" t="str">
        <f>IF(B728&lt;&gt;"",ROWS($A$13:A728)-COUNTBLANK($A$13:A727),"")</f>
        <v/>
      </c>
      <c r="B728" s="183"/>
      <c r="C728" s="83"/>
      <c r="D728" s="83"/>
      <c r="E728" s="84"/>
      <c r="F728" s="85"/>
      <c r="G728" s="86"/>
      <c r="H728" s="86"/>
      <c r="I728" s="86"/>
      <c r="J728" s="86"/>
      <c r="K728" s="86"/>
      <c r="L728" s="87"/>
      <c r="M728" s="88"/>
      <c r="N728" s="88"/>
      <c r="O728" s="169" t="str">
        <f t="shared" si="33"/>
        <v/>
      </c>
      <c r="P728" s="170" t="str">
        <f>IF(AND(ISNUMBER(M728),M728&lt;&gt;""),IF(M728&gt;='Bitni podaci'!$B$2,IF(M728&lt;'Bitni podaci'!$C$2,1,2),0),"")</f>
        <v/>
      </c>
      <c r="Q728" s="89"/>
      <c r="R728" s="169" t="str">
        <f t="shared" si="34"/>
        <v/>
      </c>
      <c r="S728" s="149"/>
      <c r="T728" s="177" t="str">
        <f>IF(AND(S728&lt;&gt;"",ISNUMBER(S728)),IF(S728&lt;='Bitni podaci'!$B$1,1,0),"")</f>
        <v/>
      </c>
      <c r="U728" s="178" t="str">
        <f t="shared" si="35"/>
        <v/>
      </c>
    </row>
    <row r="729" spans="1:21" ht="21.95" customHeight="1" x14ac:dyDescent="0.2">
      <c r="A729" s="184" t="str">
        <f>IF(B729&lt;&gt;"",ROWS($A$13:A729)-COUNTBLANK($A$13:A728),"")</f>
        <v/>
      </c>
      <c r="B729" s="183"/>
      <c r="C729" s="83"/>
      <c r="D729" s="83"/>
      <c r="E729" s="84"/>
      <c r="F729" s="85"/>
      <c r="G729" s="86"/>
      <c r="H729" s="86"/>
      <c r="I729" s="86"/>
      <c r="J729" s="86"/>
      <c r="K729" s="86"/>
      <c r="L729" s="87"/>
      <c r="M729" s="88"/>
      <c r="N729" s="88"/>
      <c r="O729" s="169" t="str">
        <f t="shared" si="33"/>
        <v/>
      </c>
      <c r="P729" s="170" t="str">
        <f>IF(AND(ISNUMBER(M729),M729&lt;&gt;""),IF(M729&gt;='Bitni podaci'!$B$2,IF(M729&lt;'Bitni podaci'!$C$2,1,2),0),"")</f>
        <v/>
      </c>
      <c r="Q729" s="89"/>
      <c r="R729" s="169" t="str">
        <f t="shared" si="34"/>
        <v/>
      </c>
      <c r="S729" s="149"/>
      <c r="T729" s="177" t="str">
        <f>IF(AND(S729&lt;&gt;"",ISNUMBER(S729)),IF(S729&lt;='Bitni podaci'!$B$1,1,0),"")</f>
        <v/>
      </c>
      <c r="U729" s="178" t="str">
        <f t="shared" si="35"/>
        <v/>
      </c>
    </row>
    <row r="730" spans="1:21" ht="21.95" customHeight="1" x14ac:dyDescent="0.2">
      <c r="A730" s="184" t="str">
        <f>IF(B730&lt;&gt;"",ROWS($A$13:A730)-COUNTBLANK($A$13:A729),"")</f>
        <v/>
      </c>
      <c r="B730" s="183"/>
      <c r="C730" s="83"/>
      <c r="D730" s="83"/>
      <c r="E730" s="84"/>
      <c r="F730" s="85"/>
      <c r="G730" s="86"/>
      <c r="H730" s="86"/>
      <c r="I730" s="86"/>
      <c r="J730" s="86"/>
      <c r="K730" s="86"/>
      <c r="L730" s="87"/>
      <c r="M730" s="88"/>
      <c r="N730" s="88"/>
      <c r="O730" s="169" t="str">
        <f t="shared" si="33"/>
        <v/>
      </c>
      <c r="P730" s="170" t="str">
        <f>IF(AND(ISNUMBER(M730),M730&lt;&gt;""),IF(M730&gt;='Bitni podaci'!$B$2,IF(M730&lt;'Bitni podaci'!$C$2,1,2),0),"")</f>
        <v/>
      </c>
      <c r="Q730" s="89"/>
      <c r="R730" s="169" t="str">
        <f t="shared" si="34"/>
        <v/>
      </c>
      <c r="S730" s="149"/>
      <c r="T730" s="177" t="str">
        <f>IF(AND(S730&lt;&gt;"",ISNUMBER(S730)),IF(S730&lt;='Bitni podaci'!$B$1,1,0),"")</f>
        <v/>
      </c>
      <c r="U730" s="178" t="str">
        <f t="shared" si="35"/>
        <v/>
      </c>
    </row>
    <row r="731" spans="1:21" ht="21.95" customHeight="1" x14ac:dyDescent="0.2">
      <c r="A731" s="184" t="str">
        <f>IF(B731&lt;&gt;"",ROWS($A$13:A731)-COUNTBLANK($A$13:A730),"")</f>
        <v/>
      </c>
      <c r="B731" s="183"/>
      <c r="C731" s="83"/>
      <c r="D731" s="83"/>
      <c r="E731" s="84"/>
      <c r="F731" s="85"/>
      <c r="G731" s="86"/>
      <c r="H731" s="86"/>
      <c r="I731" s="86"/>
      <c r="J731" s="86"/>
      <c r="K731" s="86"/>
      <c r="L731" s="87"/>
      <c r="M731" s="88"/>
      <c r="N731" s="88"/>
      <c r="O731" s="169" t="str">
        <f t="shared" si="33"/>
        <v/>
      </c>
      <c r="P731" s="170" t="str">
        <f>IF(AND(ISNUMBER(M731),M731&lt;&gt;""),IF(M731&gt;='Bitni podaci'!$B$2,IF(M731&lt;'Bitni podaci'!$C$2,1,2),0),"")</f>
        <v/>
      </c>
      <c r="Q731" s="89"/>
      <c r="R731" s="169" t="str">
        <f t="shared" si="34"/>
        <v/>
      </c>
      <c r="S731" s="149"/>
      <c r="T731" s="177" t="str">
        <f>IF(AND(S731&lt;&gt;"",ISNUMBER(S731)),IF(S731&lt;='Bitni podaci'!$B$1,1,0),"")</f>
        <v/>
      </c>
      <c r="U731" s="178" t="str">
        <f t="shared" si="35"/>
        <v/>
      </c>
    </row>
    <row r="732" spans="1:21" ht="21.95" customHeight="1" x14ac:dyDescent="0.2">
      <c r="A732" s="184" t="str">
        <f>IF(B732&lt;&gt;"",ROWS($A$13:A732)-COUNTBLANK($A$13:A731),"")</f>
        <v/>
      </c>
      <c r="B732" s="183"/>
      <c r="C732" s="83"/>
      <c r="D732" s="83"/>
      <c r="E732" s="84"/>
      <c r="F732" s="85"/>
      <c r="G732" s="86"/>
      <c r="H732" s="86"/>
      <c r="I732" s="86"/>
      <c r="J732" s="86"/>
      <c r="K732" s="86"/>
      <c r="L732" s="87"/>
      <c r="M732" s="88"/>
      <c r="N732" s="88"/>
      <c r="O732" s="169" t="str">
        <f t="shared" si="33"/>
        <v/>
      </c>
      <c r="P732" s="170" t="str">
        <f>IF(AND(ISNUMBER(M732),M732&lt;&gt;""),IF(M732&gt;='Bitni podaci'!$B$2,IF(M732&lt;'Bitni podaci'!$C$2,1,2),0),"")</f>
        <v/>
      </c>
      <c r="Q732" s="89"/>
      <c r="R732" s="169" t="str">
        <f t="shared" si="34"/>
        <v/>
      </c>
      <c r="S732" s="149"/>
      <c r="T732" s="177" t="str">
        <f>IF(AND(S732&lt;&gt;"",ISNUMBER(S732)),IF(S732&lt;='Bitni podaci'!$B$1,1,0),"")</f>
        <v/>
      </c>
      <c r="U732" s="178" t="str">
        <f t="shared" si="35"/>
        <v/>
      </c>
    </row>
    <row r="733" spans="1:21" ht="21.95" customHeight="1" x14ac:dyDescent="0.2">
      <c r="A733" s="184" t="str">
        <f>IF(B733&lt;&gt;"",ROWS($A$13:A733)-COUNTBLANK($A$13:A732),"")</f>
        <v/>
      </c>
      <c r="B733" s="183"/>
      <c r="C733" s="83"/>
      <c r="D733" s="83"/>
      <c r="E733" s="84"/>
      <c r="F733" s="85"/>
      <c r="G733" s="86"/>
      <c r="H733" s="86"/>
      <c r="I733" s="86"/>
      <c r="J733" s="86"/>
      <c r="K733" s="86"/>
      <c r="L733" s="87"/>
      <c r="M733" s="88"/>
      <c r="N733" s="88"/>
      <c r="O733" s="169" t="str">
        <f t="shared" si="33"/>
        <v/>
      </c>
      <c r="P733" s="170" t="str">
        <f>IF(AND(ISNUMBER(M733),M733&lt;&gt;""),IF(M733&gt;='Bitni podaci'!$B$2,IF(M733&lt;'Bitni podaci'!$C$2,1,2),0),"")</f>
        <v/>
      </c>
      <c r="Q733" s="89"/>
      <c r="R733" s="169" t="str">
        <f t="shared" si="34"/>
        <v/>
      </c>
      <c r="S733" s="149"/>
      <c r="T733" s="177" t="str">
        <f>IF(AND(S733&lt;&gt;"",ISNUMBER(S733)),IF(S733&lt;='Bitni podaci'!$B$1,1,0),"")</f>
        <v/>
      </c>
      <c r="U733" s="178" t="str">
        <f t="shared" si="35"/>
        <v/>
      </c>
    </row>
    <row r="734" spans="1:21" ht="21.95" customHeight="1" x14ac:dyDescent="0.2">
      <c r="A734" s="184" t="str">
        <f>IF(B734&lt;&gt;"",ROWS($A$13:A734)-COUNTBLANK($A$13:A733),"")</f>
        <v/>
      </c>
      <c r="B734" s="183"/>
      <c r="C734" s="83"/>
      <c r="D734" s="83"/>
      <c r="E734" s="84"/>
      <c r="F734" s="85"/>
      <c r="G734" s="86"/>
      <c r="H734" s="86"/>
      <c r="I734" s="86"/>
      <c r="J734" s="86"/>
      <c r="K734" s="86"/>
      <c r="L734" s="87"/>
      <c r="M734" s="88"/>
      <c r="N734" s="88"/>
      <c r="O734" s="169" t="str">
        <f t="shared" si="33"/>
        <v/>
      </c>
      <c r="P734" s="170" t="str">
        <f>IF(AND(ISNUMBER(M734),M734&lt;&gt;""),IF(M734&gt;='Bitni podaci'!$B$2,IF(M734&lt;'Bitni podaci'!$C$2,1,2),0),"")</f>
        <v/>
      </c>
      <c r="Q734" s="89"/>
      <c r="R734" s="169" t="str">
        <f t="shared" si="34"/>
        <v/>
      </c>
      <c r="S734" s="149"/>
      <c r="T734" s="177" t="str">
        <f>IF(AND(S734&lt;&gt;"",ISNUMBER(S734)),IF(S734&lt;='Bitni podaci'!$B$1,1,0),"")</f>
        <v/>
      </c>
      <c r="U734" s="178" t="str">
        <f t="shared" si="35"/>
        <v/>
      </c>
    </row>
    <row r="735" spans="1:21" ht="21.95" customHeight="1" x14ac:dyDescent="0.2">
      <c r="A735" s="184" t="str">
        <f>IF(B735&lt;&gt;"",ROWS($A$13:A735)-COUNTBLANK($A$13:A734),"")</f>
        <v/>
      </c>
      <c r="B735" s="183"/>
      <c r="C735" s="83"/>
      <c r="D735" s="83"/>
      <c r="E735" s="84"/>
      <c r="F735" s="85"/>
      <c r="G735" s="86"/>
      <c r="H735" s="86"/>
      <c r="I735" s="86"/>
      <c r="J735" s="86"/>
      <c r="K735" s="86"/>
      <c r="L735" s="87"/>
      <c r="M735" s="88"/>
      <c r="N735" s="88"/>
      <c r="O735" s="169" t="str">
        <f t="shared" si="33"/>
        <v/>
      </c>
      <c r="P735" s="170" t="str">
        <f>IF(AND(ISNUMBER(M735),M735&lt;&gt;""),IF(M735&gt;='Bitni podaci'!$B$2,IF(M735&lt;'Bitni podaci'!$C$2,1,2),0),"")</f>
        <v/>
      </c>
      <c r="Q735" s="89"/>
      <c r="R735" s="169" t="str">
        <f t="shared" si="34"/>
        <v/>
      </c>
      <c r="S735" s="149"/>
      <c r="T735" s="177" t="str">
        <f>IF(AND(S735&lt;&gt;"",ISNUMBER(S735)),IF(S735&lt;='Bitni podaci'!$B$1,1,0),"")</f>
        <v/>
      </c>
      <c r="U735" s="178" t="str">
        <f t="shared" si="35"/>
        <v/>
      </c>
    </row>
    <row r="736" spans="1:21" ht="21.95" customHeight="1" x14ac:dyDescent="0.2">
      <c r="A736" s="184" t="str">
        <f>IF(B736&lt;&gt;"",ROWS($A$13:A736)-COUNTBLANK($A$13:A735),"")</f>
        <v/>
      </c>
      <c r="B736" s="183"/>
      <c r="C736" s="83"/>
      <c r="D736" s="83"/>
      <c r="E736" s="84"/>
      <c r="F736" s="85"/>
      <c r="G736" s="86"/>
      <c r="H736" s="86"/>
      <c r="I736" s="86"/>
      <c r="J736" s="86"/>
      <c r="K736" s="86"/>
      <c r="L736" s="87"/>
      <c r="M736" s="88"/>
      <c r="N736" s="88"/>
      <c r="O736" s="169" t="str">
        <f t="shared" si="33"/>
        <v/>
      </c>
      <c r="P736" s="170" t="str">
        <f>IF(AND(ISNUMBER(M736),M736&lt;&gt;""),IF(M736&gt;='Bitni podaci'!$B$2,IF(M736&lt;'Bitni podaci'!$C$2,1,2),0),"")</f>
        <v/>
      </c>
      <c r="Q736" s="89"/>
      <c r="R736" s="169" t="str">
        <f t="shared" si="34"/>
        <v/>
      </c>
      <c r="S736" s="149"/>
      <c r="T736" s="177" t="str">
        <f>IF(AND(S736&lt;&gt;"",ISNUMBER(S736)),IF(S736&lt;='Bitni podaci'!$B$1,1,0),"")</f>
        <v/>
      </c>
      <c r="U736" s="178" t="str">
        <f t="shared" si="35"/>
        <v/>
      </c>
    </row>
    <row r="737" spans="1:21" ht="21.95" customHeight="1" x14ac:dyDescent="0.2">
      <c r="A737" s="184" t="str">
        <f>IF(B737&lt;&gt;"",ROWS($A$13:A737)-COUNTBLANK($A$13:A736),"")</f>
        <v/>
      </c>
      <c r="B737" s="183"/>
      <c r="C737" s="83"/>
      <c r="D737" s="83"/>
      <c r="E737" s="84"/>
      <c r="F737" s="85"/>
      <c r="G737" s="86"/>
      <c r="H737" s="86"/>
      <c r="I737" s="86"/>
      <c r="J737" s="86"/>
      <c r="K737" s="86"/>
      <c r="L737" s="87"/>
      <c r="M737" s="88"/>
      <c r="N737" s="88"/>
      <c r="O737" s="169" t="str">
        <f t="shared" si="33"/>
        <v/>
      </c>
      <c r="P737" s="170" t="str">
        <f>IF(AND(ISNUMBER(M737),M737&lt;&gt;""),IF(M737&gt;='Bitni podaci'!$B$2,IF(M737&lt;'Bitni podaci'!$C$2,1,2),0),"")</f>
        <v/>
      </c>
      <c r="Q737" s="89"/>
      <c r="R737" s="169" t="str">
        <f t="shared" si="34"/>
        <v/>
      </c>
      <c r="S737" s="149"/>
      <c r="T737" s="177" t="str">
        <f>IF(AND(S737&lt;&gt;"",ISNUMBER(S737)),IF(S737&lt;='Bitni podaci'!$B$1,1,0),"")</f>
        <v/>
      </c>
      <c r="U737" s="178" t="str">
        <f t="shared" si="35"/>
        <v/>
      </c>
    </row>
    <row r="738" spans="1:21" ht="21.95" customHeight="1" x14ac:dyDescent="0.2">
      <c r="A738" s="184" t="str">
        <f>IF(B738&lt;&gt;"",ROWS($A$13:A738)-COUNTBLANK($A$13:A737),"")</f>
        <v/>
      </c>
      <c r="B738" s="183"/>
      <c r="C738" s="83"/>
      <c r="D738" s="83"/>
      <c r="E738" s="84"/>
      <c r="F738" s="85"/>
      <c r="G738" s="86"/>
      <c r="H738" s="86"/>
      <c r="I738" s="86"/>
      <c r="J738" s="86"/>
      <c r="K738" s="86"/>
      <c r="L738" s="87"/>
      <c r="M738" s="88"/>
      <c r="N738" s="88"/>
      <c r="O738" s="169" t="str">
        <f t="shared" si="33"/>
        <v/>
      </c>
      <c r="P738" s="170" t="str">
        <f>IF(AND(ISNUMBER(M738),M738&lt;&gt;""),IF(M738&gt;='Bitni podaci'!$B$2,IF(M738&lt;'Bitni podaci'!$C$2,1,2),0),"")</f>
        <v/>
      </c>
      <c r="Q738" s="89"/>
      <c r="R738" s="169" t="str">
        <f t="shared" si="34"/>
        <v/>
      </c>
      <c r="S738" s="149"/>
      <c r="T738" s="177" t="str">
        <f>IF(AND(S738&lt;&gt;"",ISNUMBER(S738)),IF(S738&lt;='Bitni podaci'!$B$1,1,0),"")</f>
        <v/>
      </c>
      <c r="U738" s="178" t="str">
        <f t="shared" si="35"/>
        <v/>
      </c>
    </row>
    <row r="739" spans="1:21" ht="21.95" customHeight="1" x14ac:dyDescent="0.2">
      <c r="A739" s="184" t="str">
        <f>IF(B739&lt;&gt;"",ROWS($A$13:A739)-COUNTBLANK($A$13:A738),"")</f>
        <v/>
      </c>
      <c r="B739" s="183"/>
      <c r="C739" s="83"/>
      <c r="D739" s="83"/>
      <c r="E739" s="84"/>
      <c r="F739" s="85"/>
      <c r="G739" s="86"/>
      <c r="H739" s="86"/>
      <c r="I739" s="86"/>
      <c r="J739" s="86"/>
      <c r="K739" s="86"/>
      <c r="L739" s="87"/>
      <c r="M739" s="88"/>
      <c r="N739" s="88"/>
      <c r="O739" s="169" t="str">
        <f t="shared" si="33"/>
        <v/>
      </c>
      <c r="P739" s="170" t="str">
        <f>IF(AND(ISNUMBER(M739),M739&lt;&gt;""),IF(M739&gt;='Bitni podaci'!$B$2,IF(M739&lt;'Bitni podaci'!$C$2,1,2),0),"")</f>
        <v/>
      </c>
      <c r="Q739" s="89"/>
      <c r="R739" s="169" t="str">
        <f t="shared" si="34"/>
        <v/>
      </c>
      <c r="S739" s="149"/>
      <c r="T739" s="177" t="str">
        <f>IF(AND(S739&lt;&gt;"",ISNUMBER(S739)),IF(S739&lt;='Bitni podaci'!$B$1,1,0),"")</f>
        <v/>
      </c>
      <c r="U739" s="178" t="str">
        <f t="shared" si="35"/>
        <v/>
      </c>
    </row>
    <row r="740" spans="1:21" ht="21.95" customHeight="1" x14ac:dyDescent="0.2">
      <c r="A740" s="184" t="str">
        <f>IF(B740&lt;&gt;"",ROWS($A$13:A740)-COUNTBLANK($A$13:A739),"")</f>
        <v/>
      </c>
      <c r="B740" s="183"/>
      <c r="C740" s="83"/>
      <c r="D740" s="83"/>
      <c r="E740" s="84"/>
      <c r="F740" s="85"/>
      <c r="G740" s="86"/>
      <c r="H740" s="86"/>
      <c r="I740" s="86"/>
      <c r="J740" s="86"/>
      <c r="K740" s="86"/>
      <c r="L740" s="87"/>
      <c r="M740" s="88"/>
      <c r="N740" s="88"/>
      <c r="O740" s="169" t="str">
        <f t="shared" si="33"/>
        <v/>
      </c>
      <c r="P740" s="170" t="str">
        <f>IF(AND(ISNUMBER(M740),M740&lt;&gt;""),IF(M740&gt;='Bitni podaci'!$B$2,IF(M740&lt;'Bitni podaci'!$C$2,1,2),0),"")</f>
        <v/>
      </c>
      <c r="Q740" s="89"/>
      <c r="R740" s="169" t="str">
        <f t="shared" si="34"/>
        <v/>
      </c>
      <c r="S740" s="149"/>
      <c r="T740" s="177" t="str">
        <f>IF(AND(S740&lt;&gt;"",ISNUMBER(S740)),IF(S740&lt;='Bitni podaci'!$B$1,1,0),"")</f>
        <v/>
      </c>
      <c r="U740" s="178" t="str">
        <f t="shared" si="35"/>
        <v/>
      </c>
    </row>
    <row r="741" spans="1:21" ht="21.95" customHeight="1" x14ac:dyDescent="0.2">
      <c r="A741" s="184" t="str">
        <f>IF(B741&lt;&gt;"",ROWS($A$13:A741)-COUNTBLANK($A$13:A740),"")</f>
        <v/>
      </c>
      <c r="B741" s="183"/>
      <c r="C741" s="83"/>
      <c r="D741" s="83"/>
      <c r="E741" s="84"/>
      <c r="F741" s="85"/>
      <c r="G741" s="86"/>
      <c r="H741" s="86"/>
      <c r="I741" s="86"/>
      <c r="J741" s="86"/>
      <c r="K741" s="86"/>
      <c r="L741" s="87"/>
      <c r="M741" s="88"/>
      <c r="N741" s="88"/>
      <c r="O741" s="169" t="str">
        <f t="shared" si="33"/>
        <v/>
      </c>
      <c r="P741" s="170" t="str">
        <f>IF(AND(ISNUMBER(M741),M741&lt;&gt;""),IF(M741&gt;='Bitni podaci'!$B$2,IF(M741&lt;'Bitni podaci'!$C$2,1,2),0),"")</f>
        <v/>
      </c>
      <c r="Q741" s="89"/>
      <c r="R741" s="169" t="str">
        <f t="shared" si="34"/>
        <v/>
      </c>
      <c r="S741" s="149"/>
      <c r="T741" s="177" t="str">
        <f>IF(AND(S741&lt;&gt;"",ISNUMBER(S741)),IF(S741&lt;='Bitni podaci'!$B$1,1,0),"")</f>
        <v/>
      </c>
      <c r="U741" s="178" t="str">
        <f t="shared" si="35"/>
        <v/>
      </c>
    </row>
    <row r="742" spans="1:21" ht="21.95" customHeight="1" x14ac:dyDescent="0.2">
      <c r="A742" s="184" t="str">
        <f>IF(B742&lt;&gt;"",ROWS($A$13:A742)-COUNTBLANK($A$13:A741),"")</f>
        <v/>
      </c>
      <c r="B742" s="183"/>
      <c r="C742" s="83"/>
      <c r="D742" s="83"/>
      <c r="E742" s="84"/>
      <c r="F742" s="85"/>
      <c r="G742" s="86"/>
      <c r="H742" s="86"/>
      <c r="I742" s="86"/>
      <c r="J742" s="86"/>
      <c r="K742" s="86"/>
      <c r="L742" s="87"/>
      <c r="M742" s="88"/>
      <c r="N742" s="88"/>
      <c r="O742" s="169" t="str">
        <f t="shared" si="33"/>
        <v/>
      </c>
      <c r="P742" s="170" t="str">
        <f>IF(AND(ISNUMBER(M742),M742&lt;&gt;""),IF(M742&gt;='Bitni podaci'!$B$2,IF(M742&lt;'Bitni podaci'!$C$2,1,2),0),"")</f>
        <v/>
      </c>
      <c r="Q742" s="89"/>
      <c r="R742" s="169" t="str">
        <f t="shared" si="34"/>
        <v/>
      </c>
      <c r="S742" s="149"/>
      <c r="T742" s="177" t="str">
        <f>IF(AND(S742&lt;&gt;"",ISNUMBER(S742)),IF(S742&lt;='Bitni podaci'!$B$1,1,0),"")</f>
        <v/>
      </c>
      <c r="U742" s="178" t="str">
        <f t="shared" si="35"/>
        <v/>
      </c>
    </row>
    <row r="743" spans="1:21" ht="21.95" customHeight="1" x14ac:dyDescent="0.2">
      <c r="A743" s="184" t="str">
        <f>IF(B743&lt;&gt;"",ROWS($A$13:A743)-COUNTBLANK($A$13:A742),"")</f>
        <v/>
      </c>
      <c r="B743" s="183"/>
      <c r="C743" s="83"/>
      <c r="D743" s="83"/>
      <c r="E743" s="84"/>
      <c r="F743" s="85"/>
      <c r="G743" s="86"/>
      <c r="H743" s="86"/>
      <c r="I743" s="86"/>
      <c r="J743" s="86"/>
      <c r="K743" s="86"/>
      <c r="L743" s="87"/>
      <c r="M743" s="88"/>
      <c r="N743" s="88"/>
      <c r="O743" s="169" t="str">
        <f t="shared" si="33"/>
        <v/>
      </c>
      <c r="P743" s="170" t="str">
        <f>IF(AND(ISNUMBER(M743),M743&lt;&gt;""),IF(M743&gt;='Bitni podaci'!$B$2,IF(M743&lt;'Bitni podaci'!$C$2,1,2),0),"")</f>
        <v/>
      </c>
      <c r="Q743" s="89"/>
      <c r="R743" s="169" t="str">
        <f t="shared" si="34"/>
        <v/>
      </c>
      <c r="S743" s="149"/>
      <c r="T743" s="177" t="str">
        <f>IF(AND(S743&lt;&gt;"",ISNUMBER(S743)),IF(S743&lt;='Bitni podaci'!$B$1,1,0),"")</f>
        <v/>
      </c>
      <c r="U743" s="178" t="str">
        <f t="shared" si="35"/>
        <v/>
      </c>
    </row>
    <row r="744" spans="1:21" ht="21.95" customHeight="1" x14ac:dyDescent="0.2">
      <c r="A744" s="184" t="str">
        <f>IF(B744&lt;&gt;"",ROWS($A$13:A744)-COUNTBLANK($A$13:A743),"")</f>
        <v/>
      </c>
      <c r="B744" s="183"/>
      <c r="C744" s="83"/>
      <c r="D744" s="83"/>
      <c r="E744" s="84"/>
      <c r="F744" s="85"/>
      <c r="G744" s="86"/>
      <c r="H744" s="86"/>
      <c r="I744" s="86"/>
      <c r="J744" s="86"/>
      <c r="K744" s="86"/>
      <c r="L744" s="87"/>
      <c r="M744" s="88"/>
      <c r="N744" s="88"/>
      <c r="O744" s="169" t="str">
        <f t="shared" si="33"/>
        <v/>
      </c>
      <c r="P744" s="170" t="str">
        <f>IF(AND(ISNUMBER(M744),M744&lt;&gt;""),IF(M744&gt;='Bitni podaci'!$B$2,IF(M744&lt;'Bitni podaci'!$C$2,1,2),0),"")</f>
        <v/>
      </c>
      <c r="Q744" s="89"/>
      <c r="R744" s="169" t="str">
        <f t="shared" si="34"/>
        <v/>
      </c>
      <c r="S744" s="149"/>
      <c r="T744" s="177" t="str">
        <f>IF(AND(S744&lt;&gt;"",ISNUMBER(S744)),IF(S744&lt;='Bitni podaci'!$B$1,1,0),"")</f>
        <v/>
      </c>
      <c r="U744" s="178" t="str">
        <f t="shared" si="35"/>
        <v/>
      </c>
    </row>
    <row r="745" spans="1:21" ht="21.95" customHeight="1" x14ac:dyDescent="0.2">
      <c r="A745" s="184" t="str">
        <f>IF(B745&lt;&gt;"",ROWS($A$13:A745)-COUNTBLANK($A$13:A744),"")</f>
        <v/>
      </c>
      <c r="B745" s="183"/>
      <c r="C745" s="83"/>
      <c r="D745" s="83"/>
      <c r="E745" s="84"/>
      <c r="F745" s="85"/>
      <c r="G745" s="86"/>
      <c r="H745" s="86"/>
      <c r="I745" s="86"/>
      <c r="J745" s="86"/>
      <c r="K745" s="86"/>
      <c r="L745" s="87"/>
      <c r="M745" s="88"/>
      <c r="N745" s="88"/>
      <c r="O745" s="169" t="str">
        <f t="shared" si="33"/>
        <v/>
      </c>
      <c r="P745" s="170" t="str">
        <f>IF(AND(ISNUMBER(M745),M745&lt;&gt;""),IF(M745&gt;='Bitni podaci'!$B$2,IF(M745&lt;'Bitni podaci'!$C$2,1,2),0),"")</f>
        <v/>
      </c>
      <c r="Q745" s="89"/>
      <c r="R745" s="169" t="str">
        <f t="shared" si="34"/>
        <v/>
      </c>
      <c r="S745" s="149"/>
      <c r="T745" s="177" t="str">
        <f>IF(AND(S745&lt;&gt;"",ISNUMBER(S745)),IF(S745&lt;='Bitni podaci'!$B$1,1,0),"")</f>
        <v/>
      </c>
      <c r="U745" s="178" t="str">
        <f t="shared" si="35"/>
        <v/>
      </c>
    </row>
    <row r="746" spans="1:21" ht="21.95" customHeight="1" x14ac:dyDescent="0.2">
      <c r="A746" s="184" t="str">
        <f>IF(B746&lt;&gt;"",ROWS($A$13:A746)-COUNTBLANK($A$13:A745),"")</f>
        <v/>
      </c>
      <c r="B746" s="183"/>
      <c r="C746" s="83"/>
      <c r="D746" s="83"/>
      <c r="E746" s="84"/>
      <c r="F746" s="85"/>
      <c r="G746" s="86"/>
      <c r="H746" s="86"/>
      <c r="I746" s="86"/>
      <c r="J746" s="86"/>
      <c r="K746" s="86"/>
      <c r="L746" s="87"/>
      <c r="M746" s="88"/>
      <c r="N746" s="88"/>
      <c r="O746" s="169" t="str">
        <f t="shared" si="33"/>
        <v/>
      </c>
      <c r="P746" s="170" t="str">
        <f>IF(AND(ISNUMBER(M746),M746&lt;&gt;""),IF(M746&gt;='Bitni podaci'!$B$2,IF(M746&lt;'Bitni podaci'!$C$2,1,2),0),"")</f>
        <v/>
      </c>
      <c r="Q746" s="89"/>
      <c r="R746" s="169" t="str">
        <f t="shared" si="34"/>
        <v/>
      </c>
      <c r="S746" s="149"/>
      <c r="T746" s="177" t="str">
        <f>IF(AND(S746&lt;&gt;"",ISNUMBER(S746)),IF(S746&lt;='Bitni podaci'!$B$1,1,0),"")</f>
        <v/>
      </c>
      <c r="U746" s="178" t="str">
        <f t="shared" si="35"/>
        <v/>
      </c>
    </row>
    <row r="747" spans="1:21" ht="21.95" customHeight="1" x14ac:dyDescent="0.2">
      <c r="A747" s="184" t="str">
        <f>IF(B747&lt;&gt;"",ROWS($A$13:A747)-COUNTBLANK($A$13:A746),"")</f>
        <v/>
      </c>
      <c r="B747" s="183"/>
      <c r="C747" s="83"/>
      <c r="D747" s="83"/>
      <c r="E747" s="84"/>
      <c r="F747" s="85"/>
      <c r="G747" s="86"/>
      <c r="H747" s="86"/>
      <c r="I747" s="86"/>
      <c r="J747" s="86"/>
      <c r="K747" s="86"/>
      <c r="L747" s="87"/>
      <c r="M747" s="88"/>
      <c r="N747" s="88"/>
      <c r="O747" s="169" t="str">
        <f t="shared" si="33"/>
        <v/>
      </c>
      <c r="P747" s="170" t="str">
        <f>IF(AND(ISNUMBER(M747),M747&lt;&gt;""),IF(M747&gt;='Bitni podaci'!$B$2,IF(M747&lt;'Bitni podaci'!$C$2,1,2),0),"")</f>
        <v/>
      </c>
      <c r="Q747" s="89"/>
      <c r="R747" s="169" t="str">
        <f t="shared" si="34"/>
        <v/>
      </c>
      <c r="S747" s="149"/>
      <c r="T747" s="177" t="str">
        <f>IF(AND(S747&lt;&gt;"",ISNUMBER(S747)),IF(S747&lt;='Bitni podaci'!$B$1,1,0),"")</f>
        <v/>
      </c>
      <c r="U747" s="178" t="str">
        <f t="shared" si="35"/>
        <v/>
      </c>
    </row>
    <row r="748" spans="1:21" ht="21.95" customHeight="1" x14ac:dyDescent="0.2">
      <c r="A748" s="184" t="str">
        <f>IF(B748&lt;&gt;"",ROWS($A$13:A748)-COUNTBLANK($A$13:A747),"")</f>
        <v/>
      </c>
      <c r="B748" s="183"/>
      <c r="C748" s="83"/>
      <c r="D748" s="83"/>
      <c r="E748" s="84"/>
      <c r="F748" s="85"/>
      <c r="G748" s="86"/>
      <c r="H748" s="86"/>
      <c r="I748" s="86"/>
      <c r="J748" s="86"/>
      <c r="K748" s="86"/>
      <c r="L748" s="87"/>
      <c r="M748" s="88"/>
      <c r="N748" s="88"/>
      <c r="O748" s="169" t="str">
        <f t="shared" si="33"/>
        <v/>
      </c>
      <c r="P748" s="170" t="str">
        <f>IF(AND(ISNUMBER(M748),M748&lt;&gt;""),IF(M748&gt;='Bitni podaci'!$B$2,IF(M748&lt;'Bitni podaci'!$C$2,1,2),0),"")</f>
        <v/>
      </c>
      <c r="Q748" s="89"/>
      <c r="R748" s="169" t="str">
        <f t="shared" si="34"/>
        <v/>
      </c>
      <c r="S748" s="149"/>
      <c r="T748" s="177" t="str">
        <f>IF(AND(S748&lt;&gt;"",ISNUMBER(S748)),IF(S748&lt;='Bitni podaci'!$B$1,1,0),"")</f>
        <v/>
      </c>
      <c r="U748" s="178" t="str">
        <f t="shared" si="35"/>
        <v/>
      </c>
    </row>
    <row r="749" spans="1:21" ht="21.95" customHeight="1" x14ac:dyDescent="0.2">
      <c r="A749" s="184" t="str">
        <f>IF(B749&lt;&gt;"",ROWS($A$13:A749)-COUNTBLANK($A$13:A748),"")</f>
        <v/>
      </c>
      <c r="B749" s="183"/>
      <c r="C749" s="83"/>
      <c r="D749" s="83"/>
      <c r="E749" s="84"/>
      <c r="F749" s="85"/>
      <c r="G749" s="86"/>
      <c r="H749" s="86"/>
      <c r="I749" s="86"/>
      <c r="J749" s="86"/>
      <c r="K749" s="86"/>
      <c r="L749" s="87"/>
      <c r="M749" s="88"/>
      <c r="N749" s="88"/>
      <c r="O749" s="169" t="str">
        <f t="shared" si="33"/>
        <v/>
      </c>
      <c r="P749" s="170" t="str">
        <f>IF(AND(ISNUMBER(M749),M749&lt;&gt;""),IF(M749&gt;='Bitni podaci'!$B$2,IF(M749&lt;'Bitni podaci'!$C$2,1,2),0),"")</f>
        <v/>
      </c>
      <c r="Q749" s="89"/>
      <c r="R749" s="169" t="str">
        <f t="shared" si="34"/>
        <v/>
      </c>
      <c r="S749" s="149"/>
      <c r="T749" s="177" t="str">
        <f>IF(AND(S749&lt;&gt;"",ISNUMBER(S749)),IF(S749&lt;='Bitni podaci'!$B$1,1,0),"")</f>
        <v/>
      </c>
      <c r="U749" s="178" t="str">
        <f t="shared" si="35"/>
        <v/>
      </c>
    </row>
    <row r="750" spans="1:21" ht="21.95" customHeight="1" x14ac:dyDescent="0.2">
      <c r="A750" s="184" t="str">
        <f>IF(B750&lt;&gt;"",ROWS($A$13:A750)-COUNTBLANK($A$13:A749),"")</f>
        <v/>
      </c>
      <c r="B750" s="183"/>
      <c r="C750" s="83"/>
      <c r="D750" s="83"/>
      <c r="E750" s="84"/>
      <c r="F750" s="85"/>
      <c r="G750" s="86"/>
      <c r="H750" s="86"/>
      <c r="I750" s="86"/>
      <c r="J750" s="86"/>
      <c r="K750" s="86"/>
      <c r="L750" s="87"/>
      <c r="M750" s="88"/>
      <c r="N750" s="88"/>
      <c r="O750" s="169" t="str">
        <f t="shared" si="33"/>
        <v/>
      </c>
      <c r="P750" s="170" t="str">
        <f>IF(AND(ISNUMBER(M750),M750&lt;&gt;""),IF(M750&gt;='Bitni podaci'!$B$2,IF(M750&lt;'Bitni podaci'!$C$2,1,2),0),"")</f>
        <v/>
      </c>
      <c r="Q750" s="89"/>
      <c r="R750" s="169" t="str">
        <f t="shared" si="34"/>
        <v/>
      </c>
      <c r="S750" s="149"/>
      <c r="T750" s="177" t="str">
        <f>IF(AND(S750&lt;&gt;"",ISNUMBER(S750)),IF(S750&lt;='Bitni podaci'!$B$1,1,0),"")</f>
        <v/>
      </c>
      <c r="U750" s="178" t="str">
        <f t="shared" si="35"/>
        <v/>
      </c>
    </row>
    <row r="751" spans="1:21" ht="21.95" customHeight="1" x14ac:dyDescent="0.2">
      <c r="A751" s="184" t="str">
        <f>IF(B751&lt;&gt;"",ROWS($A$13:A751)-COUNTBLANK($A$13:A750),"")</f>
        <v/>
      </c>
      <c r="B751" s="183"/>
      <c r="C751" s="83"/>
      <c r="D751" s="83"/>
      <c r="E751" s="84"/>
      <c r="F751" s="85"/>
      <c r="G751" s="86"/>
      <c r="H751" s="86"/>
      <c r="I751" s="86"/>
      <c r="J751" s="86"/>
      <c r="K751" s="86"/>
      <c r="L751" s="87"/>
      <c r="M751" s="88"/>
      <c r="N751" s="88"/>
      <c r="O751" s="169" t="str">
        <f t="shared" si="33"/>
        <v/>
      </c>
      <c r="P751" s="170" t="str">
        <f>IF(AND(ISNUMBER(M751),M751&lt;&gt;""),IF(M751&gt;='Bitni podaci'!$B$2,IF(M751&lt;'Bitni podaci'!$C$2,1,2),0),"")</f>
        <v/>
      </c>
      <c r="Q751" s="89"/>
      <c r="R751" s="169" t="str">
        <f t="shared" si="34"/>
        <v/>
      </c>
      <c r="S751" s="149"/>
      <c r="T751" s="177" t="str">
        <f>IF(AND(S751&lt;&gt;"",ISNUMBER(S751)),IF(S751&lt;='Bitni podaci'!$B$1,1,0),"")</f>
        <v/>
      </c>
      <c r="U751" s="178" t="str">
        <f t="shared" si="35"/>
        <v/>
      </c>
    </row>
    <row r="752" spans="1:21" ht="21.95" customHeight="1" x14ac:dyDescent="0.2">
      <c r="A752" s="184" t="str">
        <f>IF(B752&lt;&gt;"",ROWS($A$13:A752)-COUNTBLANK($A$13:A751),"")</f>
        <v/>
      </c>
      <c r="B752" s="183"/>
      <c r="C752" s="83"/>
      <c r="D752" s="83"/>
      <c r="E752" s="84"/>
      <c r="F752" s="85"/>
      <c r="G752" s="86"/>
      <c r="H752" s="86"/>
      <c r="I752" s="86"/>
      <c r="J752" s="86"/>
      <c r="K752" s="86"/>
      <c r="L752" s="87"/>
      <c r="M752" s="88"/>
      <c r="N752" s="88"/>
      <c r="O752" s="169" t="str">
        <f t="shared" si="33"/>
        <v/>
      </c>
      <c r="P752" s="170" t="str">
        <f>IF(AND(ISNUMBER(M752),M752&lt;&gt;""),IF(M752&gt;='Bitni podaci'!$B$2,IF(M752&lt;'Bitni podaci'!$C$2,1,2),0),"")</f>
        <v/>
      </c>
      <c r="Q752" s="89"/>
      <c r="R752" s="169" t="str">
        <f t="shared" si="34"/>
        <v/>
      </c>
      <c r="S752" s="149"/>
      <c r="T752" s="177" t="str">
        <f>IF(AND(S752&lt;&gt;"",ISNUMBER(S752)),IF(S752&lt;='Bitni podaci'!$B$1,1,0),"")</f>
        <v/>
      </c>
      <c r="U752" s="178" t="str">
        <f t="shared" si="35"/>
        <v/>
      </c>
    </row>
    <row r="753" spans="1:21" ht="21.95" customHeight="1" x14ac:dyDescent="0.2">
      <c r="A753" s="184" t="str">
        <f>IF(B753&lt;&gt;"",ROWS($A$13:A753)-COUNTBLANK($A$13:A752),"")</f>
        <v/>
      </c>
      <c r="B753" s="183"/>
      <c r="C753" s="83"/>
      <c r="D753" s="83"/>
      <c r="E753" s="84"/>
      <c r="F753" s="85"/>
      <c r="G753" s="86"/>
      <c r="H753" s="86"/>
      <c r="I753" s="86"/>
      <c r="J753" s="86"/>
      <c r="K753" s="86"/>
      <c r="L753" s="87"/>
      <c r="M753" s="88"/>
      <c r="N753" s="88"/>
      <c r="O753" s="169" t="str">
        <f t="shared" si="33"/>
        <v/>
      </c>
      <c r="P753" s="170" t="str">
        <f>IF(AND(ISNUMBER(M753),M753&lt;&gt;""),IF(M753&gt;='Bitni podaci'!$B$2,IF(M753&lt;'Bitni podaci'!$C$2,1,2),0),"")</f>
        <v/>
      </c>
      <c r="Q753" s="89"/>
      <c r="R753" s="169" t="str">
        <f t="shared" si="34"/>
        <v/>
      </c>
      <c r="S753" s="149"/>
      <c r="T753" s="177" t="str">
        <f>IF(AND(S753&lt;&gt;"",ISNUMBER(S753)),IF(S753&lt;='Bitni podaci'!$B$1,1,0),"")</f>
        <v/>
      </c>
      <c r="U753" s="178" t="str">
        <f t="shared" si="35"/>
        <v/>
      </c>
    </row>
    <row r="754" spans="1:21" ht="21.95" customHeight="1" x14ac:dyDescent="0.2">
      <c r="A754" s="184" t="str">
        <f>IF(B754&lt;&gt;"",ROWS($A$13:A754)-COUNTBLANK($A$13:A753),"")</f>
        <v/>
      </c>
      <c r="B754" s="183"/>
      <c r="C754" s="83"/>
      <c r="D754" s="83"/>
      <c r="E754" s="84"/>
      <c r="F754" s="85"/>
      <c r="G754" s="86"/>
      <c r="H754" s="86"/>
      <c r="I754" s="86"/>
      <c r="J754" s="86"/>
      <c r="K754" s="86"/>
      <c r="L754" s="87"/>
      <c r="M754" s="88"/>
      <c r="N754" s="88"/>
      <c r="O754" s="169" t="str">
        <f t="shared" si="33"/>
        <v/>
      </c>
      <c r="P754" s="170" t="str">
        <f>IF(AND(ISNUMBER(M754),M754&lt;&gt;""),IF(M754&gt;='Bitni podaci'!$B$2,IF(M754&lt;'Bitni podaci'!$C$2,1,2),0),"")</f>
        <v/>
      </c>
      <c r="Q754" s="89"/>
      <c r="R754" s="169" t="str">
        <f t="shared" si="34"/>
        <v/>
      </c>
      <c r="S754" s="149"/>
      <c r="T754" s="177" t="str">
        <f>IF(AND(S754&lt;&gt;"",ISNUMBER(S754)),IF(S754&lt;='Bitni podaci'!$B$1,1,0),"")</f>
        <v/>
      </c>
      <c r="U754" s="178" t="str">
        <f t="shared" si="35"/>
        <v/>
      </c>
    </row>
    <row r="755" spans="1:21" ht="21.95" customHeight="1" x14ac:dyDescent="0.2">
      <c r="A755" s="184" t="str">
        <f>IF(B755&lt;&gt;"",ROWS($A$13:A755)-COUNTBLANK($A$13:A754),"")</f>
        <v/>
      </c>
      <c r="B755" s="183"/>
      <c r="C755" s="83"/>
      <c r="D755" s="83"/>
      <c r="E755" s="84"/>
      <c r="F755" s="85"/>
      <c r="G755" s="86"/>
      <c r="H755" s="86"/>
      <c r="I755" s="86"/>
      <c r="J755" s="86"/>
      <c r="K755" s="86"/>
      <c r="L755" s="87"/>
      <c r="M755" s="88"/>
      <c r="N755" s="88"/>
      <c r="O755" s="169" t="str">
        <f t="shared" si="33"/>
        <v/>
      </c>
      <c r="P755" s="170" t="str">
        <f>IF(AND(ISNUMBER(M755),M755&lt;&gt;""),IF(M755&gt;='Bitni podaci'!$B$2,IF(M755&lt;'Bitni podaci'!$C$2,1,2),0),"")</f>
        <v/>
      </c>
      <c r="Q755" s="89"/>
      <c r="R755" s="169" t="str">
        <f t="shared" si="34"/>
        <v/>
      </c>
      <c r="S755" s="149"/>
      <c r="T755" s="177" t="str">
        <f>IF(AND(S755&lt;&gt;"",ISNUMBER(S755)),IF(S755&lt;='Bitni podaci'!$B$1,1,0),"")</f>
        <v/>
      </c>
      <c r="U755" s="178" t="str">
        <f t="shared" si="35"/>
        <v/>
      </c>
    </row>
    <row r="756" spans="1:21" ht="21.95" customHeight="1" x14ac:dyDescent="0.2">
      <c r="A756" s="184" t="str">
        <f>IF(B756&lt;&gt;"",ROWS($A$13:A756)-COUNTBLANK($A$13:A755),"")</f>
        <v/>
      </c>
      <c r="B756" s="183"/>
      <c r="C756" s="83"/>
      <c r="D756" s="83"/>
      <c r="E756" s="84"/>
      <c r="F756" s="85"/>
      <c r="G756" s="86"/>
      <c r="H756" s="86"/>
      <c r="I756" s="86"/>
      <c r="J756" s="86"/>
      <c r="K756" s="86"/>
      <c r="L756" s="87"/>
      <c r="M756" s="88"/>
      <c r="N756" s="88"/>
      <c r="O756" s="169" t="str">
        <f t="shared" si="33"/>
        <v/>
      </c>
      <c r="P756" s="170" t="str">
        <f>IF(AND(ISNUMBER(M756),M756&lt;&gt;""),IF(M756&gt;='Bitni podaci'!$B$2,IF(M756&lt;'Bitni podaci'!$C$2,1,2),0),"")</f>
        <v/>
      </c>
      <c r="Q756" s="89"/>
      <c r="R756" s="169" t="str">
        <f t="shared" si="34"/>
        <v/>
      </c>
      <c r="S756" s="149"/>
      <c r="T756" s="177" t="str">
        <f>IF(AND(S756&lt;&gt;"",ISNUMBER(S756)),IF(S756&lt;='Bitni podaci'!$B$1,1,0),"")</f>
        <v/>
      </c>
      <c r="U756" s="178" t="str">
        <f t="shared" si="35"/>
        <v/>
      </c>
    </row>
    <row r="757" spans="1:21" ht="21.95" customHeight="1" x14ac:dyDescent="0.2">
      <c r="A757" s="184" t="str">
        <f>IF(B757&lt;&gt;"",ROWS($A$13:A757)-COUNTBLANK($A$13:A756),"")</f>
        <v/>
      </c>
      <c r="B757" s="183"/>
      <c r="C757" s="83"/>
      <c r="D757" s="83"/>
      <c r="E757" s="84"/>
      <c r="F757" s="85"/>
      <c r="G757" s="86"/>
      <c r="H757" s="86"/>
      <c r="I757" s="86"/>
      <c r="J757" s="86"/>
      <c r="K757" s="86"/>
      <c r="L757" s="87"/>
      <c r="M757" s="88"/>
      <c r="N757" s="88"/>
      <c r="O757" s="169" t="str">
        <f t="shared" si="33"/>
        <v/>
      </c>
      <c r="P757" s="170" t="str">
        <f>IF(AND(ISNUMBER(M757),M757&lt;&gt;""),IF(M757&gt;='Bitni podaci'!$B$2,IF(M757&lt;'Bitni podaci'!$C$2,1,2),0),"")</f>
        <v/>
      </c>
      <c r="Q757" s="89"/>
      <c r="R757" s="169" t="str">
        <f t="shared" si="34"/>
        <v/>
      </c>
      <c r="S757" s="149"/>
      <c r="T757" s="177" t="str">
        <f>IF(AND(S757&lt;&gt;"",ISNUMBER(S757)),IF(S757&lt;='Bitni podaci'!$B$1,1,0),"")</f>
        <v/>
      </c>
      <c r="U757" s="178" t="str">
        <f t="shared" si="35"/>
        <v/>
      </c>
    </row>
    <row r="758" spans="1:21" ht="21.95" customHeight="1" x14ac:dyDescent="0.2">
      <c r="A758" s="184" t="str">
        <f>IF(B758&lt;&gt;"",ROWS($A$13:A758)-COUNTBLANK($A$13:A757),"")</f>
        <v/>
      </c>
      <c r="B758" s="183"/>
      <c r="C758" s="83"/>
      <c r="D758" s="83"/>
      <c r="E758" s="84"/>
      <c r="F758" s="85"/>
      <c r="G758" s="86"/>
      <c r="H758" s="86"/>
      <c r="I758" s="86"/>
      <c r="J758" s="86"/>
      <c r="K758" s="86"/>
      <c r="L758" s="87"/>
      <c r="M758" s="88"/>
      <c r="N758" s="88"/>
      <c r="O758" s="169" t="str">
        <f t="shared" si="33"/>
        <v/>
      </c>
      <c r="P758" s="170" t="str">
        <f>IF(AND(ISNUMBER(M758),M758&lt;&gt;""),IF(M758&gt;='Bitni podaci'!$B$2,IF(M758&lt;'Bitni podaci'!$C$2,1,2),0),"")</f>
        <v/>
      </c>
      <c r="Q758" s="89"/>
      <c r="R758" s="169" t="str">
        <f t="shared" si="34"/>
        <v/>
      </c>
      <c r="S758" s="149"/>
      <c r="T758" s="177" t="str">
        <f>IF(AND(S758&lt;&gt;"",ISNUMBER(S758)),IF(S758&lt;='Bitni podaci'!$B$1,1,0),"")</f>
        <v/>
      </c>
      <c r="U758" s="178" t="str">
        <f t="shared" si="35"/>
        <v/>
      </c>
    </row>
    <row r="759" spans="1:21" ht="21.95" customHeight="1" x14ac:dyDescent="0.2">
      <c r="A759" s="184" t="str">
        <f>IF(B759&lt;&gt;"",ROWS($A$13:A759)-COUNTBLANK($A$13:A758),"")</f>
        <v/>
      </c>
      <c r="B759" s="183"/>
      <c r="C759" s="83"/>
      <c r="D759" s="83"/>
      <c r="E759" s="84"/>
      <c r="F759" s="85"/>
      <c r="G759" s="86"/>
      <c r="H759" s="86"/>
      <c r="I759" s="86"/>
      <c r="J759" s="86"/>
      <c r="K759" s="86"/>
      <c r="L759" s="87"/>
      <c r="M759" s="88"/>
      <c r="N759" s="88"/>
      <c r="O759" s="169" t="str">
        <f t="shared" si="33"/>
        <v/>
      </c>
      <c r="P759" s="170" t="str">
        <f>IF(AND(ISNUMBER(M759),M759&lt;&gt;""),IF(M759&gt;='Bitni podaci'!$B$2,IF(M759&lt;'Bitni podaci'!$C$2,1,2),0),"")</f>
        <v/>
      </c>
      <c r="Q759" s="89"/>
      <c r="R759" s="169" t="str">
        <f t="shared" si="34"/>
        <v/>
      </c>
      <c r="S759" s="149"/>
      <c r="T759" s="177" t="str">
        <f>IF(AND(S759&lt;&gt;"",ISNUMBER(S759)),IF(S759&lt;='Bitni podaci'!$B$1,1,0),"")</f>
        <v/>
      </c>
      <c r="U759" s="178" t="str">
        <f t="shared" si="35"/>
        <v/>
      </c>
    </row>
    <row r="760" spans="1:21" ht="21.95" customHeight="1" x14ac:dyDescent="0.2">
      <c r="A760" s="184" t="str">
        <f>IF(B760&lt;&gt;"",ROWS($A$13:A760)-COUNTBLANK($A$13:A759),"")</f>
        <v/>
      </c>
      <c r="B760" s="183"/>
      <c r="C760" s="83"/>
      <c r="D760" s="83"/>
      <c r="E760" s="84"/>
      <c r="F760" s="85"/>
      <c r="G760" s="86"/>
      <c r="H760" s="86"/>
      <c r="I760" s="86"/>
      <c r="J760" s="86"/>
      <c r="K760" s="86"/>
      <c r="L760" s="87"/>
      <c r="M760" s="88"/>
      <c r="N760" s="88"/>
      <c r="O760" s="169" t="str">
        <f t="shared" si="33"/>
        <v/>
      </c>
      <c r="P760" s="170" t="str">
        <f>IF(AND(ISNUMBER(M760),M760&lt;&gt;""),IF(M760&gt;='Bitni podaci'!$B$2,IF(M760&lt;'Bitni podaci'!$C$2,1,2),0),"")</f>
        <v/>
      </c>
      <c r="Q760" s="89"/>
      <c r="R760" s="169" t="str">
        <f t="shared" si="34"/>
        <v/>
      </c>
      <c r="S760" s="149"/>
      <c r="T760" s="177" t="str">
        <f>IF(AND(S760&lt;&gt;"",ISNUMBER(S760)),IF(S760&lt;='Bitni podaci'!$B$1,1,0),"")</f>
        <v/>
      </c>
      <c r="U760" s="178" t="str">
        <f t="shared" si="35"/>
        <v/>
      </c>
    </row>
    <row r="761" spans="1:21" ht="21.95" customHeight="1" x14ac:dyDescent="0.2">
      <c r="A761" s="184" t="str">
        <f>IF(B761&lt;&gt;"",ROWS($A$13:A761)-COUNTBLANK($A$13:A760),"")</f>
        <v/>
      </c>
      <c r="B761" s="183"/>
      <c r="C761" s="83"/>
      <c r="D761" s="83"/>
      <c r="E761" s="84"/>
      <c r="F761" s="85"/>
      <c r="G761" s="86"/>
      <c r="H761" s="86"/>
      <c r="I761" s="86"/>
      <c r="J761" s="86"/>
      <c r="K761" s="86"/>
      <c r="L761" s="87"/>
      <c r="M761" s="88"/>
      <c r="N761" s="88"/>
      <c r="O761" s="169" t="str">
        <f t="shared" si="33"/>
        <v/>
      </c>
      <c r="P761" s="170" t="str">
        <f>IF(AND(ISNUMBER(M761),M761&lt;&gt;""),IF(M761&gt;='Bitni podaci'!$B$2,IF(M761&lt;'Bitni podaci'!$C$2,1,2),0),"")</f>
        <v/>
      </c>
      <c r="Q761" s="89"/>
      <c r="R761" s="169" t="str">
        <f t="shared" si="34"/>
        <v/>
      </c>
      <c r="S761" s="149"/>
      <c r="T761" s="177" t="str">
        <f>IF(AND(S761&lt;&gt;"",ISNUMBER(S761)),IF(S761&lt;='Bitni podaci'!$B$1,1,0),"")</f>
        <v/>
      </c>
      <c r="U761" s="178" t="str">
        <f t="shared" si="35"/>
        <v/>
      </c>
    </row>
    <row r="762" spans="1:21" ht="21.95" customHeight="1" x14ac:dyDescent="0.2">
      <c r="A762" s="184" t="str">
        <f>IF(B762&lt;&gt;"",ROWS($A$13:A762)-COUNTBLANK($A$13:A761),"")</f>
        <v/>
      </c>
      <c r="B762" s="183"/>
      <c r="C762" s="83"/>
      <c r="D762" s="83"/>
      <c r="E762" s="84"/>
      <c r="F762" s="85"/>
      <c r="G762" s="86"/>
      <c r="H762" s="86"/>
      <c r="I762" s="86"/>
      <c r="J762" s="86"/>
      <c r="K762" s="86"/>
      <c r="L762" s="87"/>
      <c r="M762" s="88"/>
      <c r="N762" s="88"/>
      <c r="O762" s="169" t="str">
        <f t="shared" si="33"/>
        <v/>
      </c>
      <c r="P762" s="170" t="str">
        <f>IF(AND(ISNUMBER(M762),M762&lt;&gt;""),IF(M762&gt;='Bitni podaci'!$B$2,IF(M762&lt;'Bitni podaci'!$C$2,1,2),0),"")</f>
        <v/>
      </c>
      <c r="Q762" s="89"/>
      <c r="R762" s="169" t="str">
        <f t="shared" si="34"/>
        <v/>
      </c>
      <c r="S762" s="149"/>
      <c r="T762" s="177" t="str">
        <f>IF(AND(S762&lt;&gt;"",ISNUMBER(S762)),IF(S762&lt;='Bitni podaci'!$B$1,1,0),"")</f>
        <v/>
      </c>
      <c r="U762" s="178" t="str">
        <f t="shared" si="35"/>
        <v/>
      </c>
    </row>
    <row r="763" spans="1:21" ht="21.95" customHeight="1" x14ac:dyDescent="0.2">
      <c r="A763" s="184" t="str">
        <f>IF(B763&lt;&gt;"",ROWS($A$13:A763)-COUNTBLANK($A$13:A762),"")</f>
        <v/>
      </c>
      <c r="B763" s="183"/>
      <c r="C763" s="83"/>
      <c r="D763" s="83"/>
      <c r="E763" s="84"/>
      <c r="F763" s="85"/>
      <c r="G763" s="86"/>
      <c r="H763" s="86"/>
      <c r="I763" s="86"/>
      <c r="J763" s="86"/>
      <c r="K763" s="86"/>
      <c r="L763" s="87"/>
      <c r="M763" s="88"/>
      <c r="N763" s="88"/>
      <c r="O763" s="169" t="str">
        <f t="shared" si="33"/>
        <v/>
      </c>
      <c r="P763" s="170" t="str">
        <f>IF(AND(ISNUMBER(M763),M763&lt;&gt;""),IF(M763&gt;='Bitni podaci'!$B$2,IF(M763&lt;'Bitni podaci'!$C$2,1,2),0),"")</f>
        <v/>
      </c>
      <c r="Q763" s="89"/>
      <c r="R763" s="169" t="str">
        <f t="shared" si="34"/>
        <v/>
      </c>
      <c r="S763" s="149"/>
      <c r="T763" s="177" t="str">
        <f>IF(AND(S763&lt;&gt;"",ISNUMBER(S763)),IF(S763&lt;='Bitni podaci'!$B$1,1,0),"")</f>
        <v/>
      </c>
      <c r="U763" s="178" t="str">
        <f t="shared" si="35"/>
        <v/>
      </c>
    </row>
    <row r="764" spans="1:21" ht="21.95" customHeight="1" x14ac:dyDescent="0.2">
      <c r="A764" s="184" t="str">
        <f>IF(B764&lt;&gt;"",ROWS($A$13:A764)-COUNTBLANK($A$13:A763),"")</f>
        <v/>
      </c>
      <c r="B764" s="183"/>
      <c r="C764" s="83"/>
      <c r="D764" s="83"/>
      <c r="E764" s="84"/>
      <c r="F764" s="85"/>
      <c r="G764" s="86"/>
      <c r="H764" s="86"/>
      <c r="I764" s="86"/>
      <c r="J764" s="86"/>
      <c r="K764" s="86"/>
      <c r="L764" s="87"/>
      <c r="M764" s="88"/>
      <c r="N764" s="88"/>
      <c r="O764" s="169" t="str">
        <f t="shared" si="33"/>
        <v/>
      </c>
      <c r="P764" s="170" t="str">
        <f>IF(AND(ISNUMBER(M764),M764&lt;&gt;""),IF(M764&gt;='Bitni podaci'!$B$2,IF(M764&lt;'Bitni podaci'!$C$2,1,2),0),"")</f>
        <v/>
      </c>
      <c r="Q764" s="89"/>
      <c r="R764" s="169" t="str">
        <f t="shared" si="34"/>
        <v/>
      </c>
      <c r="S764" s="149"/>
      <c r="T764" s="177" t="str">
        <f>IF(AND(S764&lt;&gt;"",ISNUMBER(S764)),IF(S764&lt;='Bitni podaci'!$B$1,1,0),"")</f>
        <v/>
      </c>
      <c r="U764" s="178" t="str">
        <f t="shared" si="35"/>
        <v/>
      </c>
    </row>
    <row r="765" spans="1:21" ht="21.95" customHeight="1" x14ac:dyDescent="0.2">
      <c r="A765" s="184" t="str">
        <f>IF(B765&lt;&gt;"",ROWS($A$13:A765)-COUNTBLANK($A$13:A764),"")</f>
        <v/>
      </c>
      <c r="B765" s="183"/>
      <c r="C765" s="83"/>
      <c r="D765" s="83"/>
      <c r="E765" s="84"/>
      <c r="F765" s="85"/>
      <c r="G765" s="86"/>
      <c r="H765" s="86"/>
      <c r="I765" s="86"/>
      <c r="J765" s="86"/>
      <c r="K765" s="86"/>
      <c r="L765" s="87"/>
      <c r="M765" s="88"/>
      <c r="N765" s="88"/>
      <c r="O765" s="169" t="str">
        <f t="shared" si="33"/>
        <v/>
      </c>
      <c r="P765" s="170" t="str">
        <f>IF(AND(ISNUMBER(M765),M765&lt;&gt;""),IF(M765&gt;='Bitni podaci'!$B$2,IF(M765&lt;'Bitni podaci'!$C$2,1,2),0),"")</f>
        <v/>
      </c>
      <c r="Q765" s="89"/>
      <c r="R765" s="169" t="str">
        <f t="shared" si="34"/>
        <v/>
      </c>
      <c r="S765" s="149"/>
      <c r="T765" s="177" t="str">
        <f>IF(AND(S765&lt;&gt;"",ISNUMBER(S765)),IF(S765&lt;='Bitni podaci'!$B$1,1,0),"")</f>
        <v/>
      </c>
      <c r="U765" s="178" t="str">
        <f t="shared" si="35"/>
        <v/>
      </c>
    </row>
    <row r="766" spans="1:21" ht="21.95" customHeight="1" x14ac:dyDescent="0.2">
      <c r="A766" s="184" t="str">
        <f>IF(B766&lt;&gt;"",ROWS($A$13:A766)-COUNTBLANK($A$13:A765),"")</f>
        <v/>
      </c>
      <c r="B766" s="183"/>
      <c r="C766" s="83"/>
      <c r="D766" s="83"/>
      <c r="E766" s="84"/>
      <c r="F766" s="85"/>
      <c r="G766" s="86"/>
      <c r="H766" s="86"/>
      <c r="I766" s="86"/>
      <c r="J766" s="86"/>
      <c r="K766" s="86"/>
      <c r="L766" s="87"/>
      <c r="M766" s="88"/>
      <c r="N766" s="88"/>
      <c r="O766" s="169" t="str">
        <f t="shared" si="33"/>
        <v/>
      </c>
      <c r="P766" s="170" t="str">
        <f>IF(AND(ISNUMBER(M766),M766&lt;&gt;""),IF(M766&gt;='Bitni podaci'!$B$2,IF(M766&lt;'Bitni podaci'!$C$2,1,2),0),"")</f>
        <v/>
      </c>
      <c r="Q766" s="89"/>
      <c r="R766" s="169" t="str">
        <f t="shared" si="34"/>
        <v/>
      </c>
      <c r="S766" s="149"/>
      <c r="T766" s="177" t="str">
        <f>IF(AND(S766&lt;&gt;"",ISNUMBER(S766)),IF(S766&lt;='Bitni podaci'!$B$1,1,0),"")</f>
        <v/>
      </c>
      <c r="U766" s="178" t="str">
        <f t="shared" si="35"/>
        <v/>
      </c>
    </row>
    <row r="767" spans="1:21" ht="21.95" customHeight="1" x14ac:dyDescent="0.2">
      <c r="A767" s="184" t="str">
        <f>IF(B767&lt;&gt;"",ROWS($A$13:A767)-COUNTBLANK($A$13:A766),"")</f>
        <v/>
      </c>
      <c r="B767" s="183"/>
      <c r="C767" s="83"/>
      <c r="D767" s="83"/>
      <c r="E767" s="84"/>
      <c r="F767" s="85"/>
      <c r="G767" s="86"/>
      <c r="H767" s="86"/>
      <c r="I767" s="86"/>
      <c r="J767" s="86"/>
      <c r="K767" s="86"/>
      <c r="L767" s="87"/>
      <c r="M767" s="88"/>
      <c r="N767" s="88"/>
      <c r="O767" s="169" t="str">
        <f t="shared" si="33"/>
        <v/>
      </c>
      <c r="P767" s="170" t="str">
        <f>IF(AND(ISNUMBER(M767),M767&lt;&gt;""),IF(M767&gt;='Bitni podaci'!$B$2,IF(M767&lt;'Bitni podaci'!$C$2,1,2),0),"")</f>
        <v/>
      </c>
      <c r="Q767" s="89"/>
      <c r="R767" s="169" t="str">
        <f t="shared" si="34"/>
        <v/>
      </c>
      <c r="S767" s="149"/>
      <c r="T767" s="177" t="str">
        <f>IF(AND(S767&lt;&gt;"",ISNUMBER(S767)),IF(S767&lt;='Bitni podaci'!$B$1,1,0),"")</f>
        <v/>
      </c>
      <c r="U767" s="178" t="str">
        <f t="shared" si="35"/>
        <v/>
      </c>
    </row>
    <row r="768" spans="1:21" ht="21.95" customHeight="1" x14ac:dyDescent="0.2">
      <c r="A768" s="184" t="str">
        <f>IF(B768&lt;&gt;"",ROWS($A$13:A768)-COUNTBLANK($A$13:A767),"")</f>
        <v/>
      </c>
      <c r="B768" s="183"/>
      <c r="C768" s="83"/>
      <c r="D768" s="83"/>
      <c r="E768" s="84"/>
      <c r="F768" s="85"/>
      <c r="G768" s="86"/>
      <c r="H768" s="86"/>
      <c r="I768" s="86"/>
      <c r="J768" s="86"/>
      <c r="K768" s="86"/>
      <c r="L768" s="87"/>
      <c r="M768" s="88"/>
      <c r="N768" s="88"/>
      <c r="O768" s="169" t="str">
        <f t="shared" si="33"/>
        <v/>
      </c>
      <c r="P768" s="170" t="str">
        <f>IF(AND(ISNUMBER(M768),M768&lt;&gt;""),IF(M768&gt;='Bitni podaci'!$B$2,IF(M768&lt;'Bitni podaci'!$C$2,1,2),0),"")</f>
        <v/>
      </c>
      <c r="Q768" s="89"/>
      <c r="R768" s="169" t="str">
        <f t="shared" si="34"/>
        <v/>
      </c>
      <c r="S768" s="149"/>
      <c r="T768" s="177" t="str">
        <f>IF(AND(S768&lt;&gt;"",ISNUMBER(S768)),IF(S768&lt;='Bitni podaci'!$B$1,1,0),"")</f>
        <v/>
      </c>
      <c r="U768" s="178" t="str">
        <f t="shared" si="35"/>
        <v/>
      </c>
    </row>
    <row r="769" spans="1:21" ht="21.95" customHeight="1" x14ac:dyDescent="0.2">
      <c r="A769" s="184" t="str">
        <f>IF(B769&lt;&gt;"",ROWS($A$13:A769)-COUNTBLANK($A$13:A768),"")</f>
        <v/>
      </c>
      <c r="B769" s="183"/>
      <c r="C769" s="83"/>
      <c r="D769" s="83"/>
      <c r="E769" s="84"/>
      <c r="F769" s="85"/>
      <c r="G769" s="86"/>
      <c r="H769" s="86"/>
      <c r="I769" s="86"/>
      <c r="J769" s="86"/>
      <c r="K769" s="86"/>
      <c r="L769" s="87"/>
      <c r="M769" s="88"/>
      <c r="N769" s="88"/>
      <c r="O769" s="169" t="str">
        <f t="shared" si="33"/>
        <v/>
      </c>
      <c r="P769" s="170" t="str">
        <f>IF(AND(ISNUMBER(M769),M769&lt;&gt;""),IF(M769&gt;='Bitni podaci'!$B$2,IF(M769&lt;'Bitni podaci'!$C$2,1,2),0),"")</f>
        <v/>
      </c>
      <c r="Q769" s="89"/>
      <c r="R769" s="169" t="str">
        <f t="shared" si="34"/>
        <v/>
      </c>
      <c r="S769" s="149"/>
      <c r="T769" s="177" t="str">
        <f>IF(AND(S769&lt;&gt;"",ISNUMBER(S769)),IF(S769&lt;='Bitni podaci'!$B$1,1,0),"")</f>
        <v/>
      </c>
      <c r="U769" s="178" t="str">
        <f t="shared" si="35"/>
        <v/>
      </c>
    </row>
    <row r="770" spans="1:21" ht="21.95" customHeight="1" x14ac:dyDescent="0.2">
      <c r="A770" s="184" t="str">
        <f>IF(B770&lt;&gt;"",ROWS($A$13:A770)-COUNTBLANK($A$13:A769),"")</f>
        <v/>
      </c>
      <c r="B770" s="183"/>
      <c r="C770" s="83"/>
      <c r="D770" s="83"/>
      <c r="E770" s="84"/>
      <c r="F770" s="85"/>
      <c r="G770" s="86"/>
      <c r="H770" s="86"/>
      <c r="I770" s="86"/>
      <c r="J770" s="86"/>
      <c r="K770" s="86"/>
      <c r="L770" s="87"/>
      <c r="M770" s="88"/>
      <c r="N770" s="88"/>
      <c r="O770" s="169" t="str">
        <f t="shared" si="33"/>
        <v/>
      </c>
      <c r="P770" s="170" t="str">
        <f>IF(AND(ISNUMBER(M770),M770&lt;&gt;""),IF(M770&gt;='Bitni podaci'!$B$2,IF(M770&lt;'Bitni podaci'!$C$2,1,2),0),"")</f>
        <v/>
      </c>
      <c r="Q770" s="89"/>
      <c r="R770" s="169" t="str">
        <f t="shared" si="34"/>
        <v/>
      </c>
      <c r="S770" s="149"/>
      <c r="T770" s="177" t="str">
        <f>IF(AND(S770&lt;&gt;"",ISNUMBER(S770)),IF(S770&lt;='Bitni podaci'!$B$1,1,0),"")</f>
        <v/>
      </c>
      <c r="U770" s="178" t="str">
        <f t="shared" si="35"/>
        <v/>
      </c>
    </row>
    <row r="771" spans="1:21" ht="21.95" customHeight="1" x14ac:dyDescent="0.2">
      <c r="A771" s="184" t="str">
        <f>IF(B771&lt;&gt;"",ROWS($A$13:A771)-COUNTBLANK($A$13:A770),"")</f>
        <v/>
      </c>
      <c r="B771" s="183"/>
      <c r="C771" s="83"/>
      <c r="D771" s="83"/>
      <c r="E771" s="84"/>
      <c r="F771" s="85"/>
      <c r="G771" s="86"/>
      <c r="H771" s="86"/>
      <c r="I771" s="86"/>
      <c r="J771" s="86"/>
      <c r="K771" s="86"/>
      <c r="L771" s="87"/>
      <c r="M771" s="88"/>
      <c r="N771" s="88"/>
      <c r="O771" s="169" t="str">
        <f t="shared" si="33"/>
        <v/>
      </c>
      <c r="P771" s="170" t="str">
        <f>IF(AND(ISNUMBER(M771),M771&lt;&gt;""),IF(M771&gt;='Bitni podaci'!$B$2,IF(M771&lt;'Bitni podaci'!$C$2,1,2),0),"")</f>
        <v/>
      </c>
      <c r="Q771" s="89"/>
      <c r="R771" s="169" t="str">
        <f t="shared" si="34"/>
        <v/>
      </c>
      <c r="S771" s="149"/>
      <c r="T771" s="177" t="str">
        <f>IF(AND(S771&lt;&gt;"",ISNUMBER(S771)),IF(S771&lt;='Bitni podaci'!$B$1,1,0),"")</f>
        <v/>
      </c>
      <c r="U771" s="178" t="str">
        <f t="shared" si="35"/>
        <v/>
      </c>
    </row>
    <row r="772" spans="1:21" ht="21.95" customHeight="1" x14ac:dyDescent="0.2">
      <c r="A772" s="184" t="str">
        <f>IF(B772&lt;&gt;"",ROWS($A$13:A772)-COUNTBLANK($A$13:A771),"")</f>
        <v/>
      </c>
      <c r="B772" s="183"/>
      <c r="C772" s="83"/>
      <c r="D772" s="83"/>
      <c r="E772" s="84"/>
      <c r="F772" s="85"/>
      <c r="G772" s="86"/>
      <c r="H772" s="86"/>
      <c r="I772" s="86"/>
      <c r="J772" s="86"/>
      <c r="K772" s="86"/>
      <c r="L772" s="87"/>
      <c r="M772" s="88"/>
      <c r="N772" s="88"/>
      <c r="O772" s="169" t="str">
        <f t="shared" si="33"/>
        <v/>
      </c>
      <c r="P772" s="170" t="str">
        <f>IF(AND(ISNUMBER(M772),M772&lt;&gt;""),IF(M772&gt;='Bitni podaci'!$B$2,IF(M772&lt;'Bitni podaci'!$C$2,1,2),0),"")</f>
        <v/>
      </c>
      <c r="Q772" s="89"/>
      <c r="R772" s="169" t="str">
        <f t="shared" si="34"/>
        <v/>
      </c>
      <c r="S772" s="149"/>
      <c r="T772" s="177" t="str">
        <f>IF(AND(S772&lt;&gt;"",ISNUMBER(S772)),IF(S772&lt;='Bitni podaci'!$B$1,1,0),"")</f>
        <v/>
      </c>
      <c r="U772" s="178" t="str">
        <f t="shared" si="35"/>
        <v/>
      </c>
    </row>
    <row r="773" spans="1:21" ht="21.95" customHeight="1" x14ac:dyDescent="0.2">
      <c r="A773" s="184" t="str">
        <f>IF(B773&lt;&gt;"",ROWS($A$13:A773)-COUNTBLANK($A$13:A772),"")</f>
        <v/>
      </c>
      <c r="B773" s="183"/>
      <c r="C773" s="83"/>
      <c r="D773" s="83"/>
      <c r="E773" s="84"/>
      <c r="F773" s="85"/>
      <c r="G773" s="86"/>
      <c r="H773" s="86"/>
      <c r="I773" s="86"/>
      <c r="J773" s="86"/>
      <c r="K773" s="86"/>
      <c r="L773" s="87"/>
      <c r="M773" s="88"/>
      <c r="N773" s="88"/>
      <c r="O773" s="169" t="str">
        <f t="shared" si="33"/>
        <v/>
      </c>
      <c r="P773" s="170" t="str">
        <f>IF(AND(ISNUMBER(M773),M773&lt;&gt;""),IF(M773&gt;='Bitni podaci'!$B$2,IF(M773&lt;'Bitni podaci'!$C$2,1,2),0),"")</f>
        <v/>
      </c>
      <c r="Q773" s="89"/>
      <c r="R773" s="169" t="str">
        <f t="shared" si="34"/>
        <v/>
      </c>
      <c r="S773" s="149"/>
      <c r="T773" s="177" t="str">
        <f>IF(AND(S773&lt;&gt;"",ISNUMBER(S773)),IF(S773&lt;='Bitni podaci'!$B$1,1,0),"")</f>
        <v/>
      </c>
      <c r="U773" s="178" t="str">
        <f t="shared" si="35"/>
        <v/>
      </c>
    </row>
    <row r="774" spans="1:21" ht="21.95" customHeight="1" x14ac:dyDescent="0.2">
      <c r="A774" s="184" t="str">
        <f>IF(B774&lt;&gt;"",ROWS($A$13:A774)-COUNTBLANK($A$13:A773),"")</f>
        <v/>
      </c>
      <c r="B774" s="183"/>
      <c r="C774" s="83"/>
      <c r="D774" s="83"/>
      <c r="E774" s="84"/>
      <c r="F774" s="85"/>
      <c r="G774" s="86"/>
      <c r="H774" s="86"/>
      <c r="I774" s="86"/>
      <c r="J774" s="86"/>
      <c r="K774" s="86"/>
      <c r="L774" s="87"/>
      <c r="M774" s="88"/>
      <c r="N774" s="88"/>
      <c r="O774" s="169" t="str">
        <f t="shared" si="33"/>
        <v/>
      </c>
      <c r="P774" s="170" t="str">
        <f>IF(AND(ISNUMBER(M774),M774&lt;&gt;""),IF(M774&gt;='Bitni podaci'!$B$2,IF(M774&lt;'Bitni podaci'!$C$2,1,2),0),"")</f>
        <v/>
      </c>
      <c r="Q774" s="89"/>
      <c r="R774" s="169" t="str">
        <f t="shared" si="34"/>
        <v/>
      </c>
      <c r="S774" s="149"/>
      <c r="T774" s="177" t="str">
        <f>IF(AND(S774&lt;&gt;"",ISNUMBER(S774)),IF(S774&lt;='Bitni podaci'!$B$1,1,0),"")</f>
        <v/>
      </c>
      <c r="U774" s="178" t="str">
        <f t="shared" si="35"/>
        <v/>
      </c>
    </row>
    <row r="775" spans="1:21" ht="21.95" customHeight="1" x14ac:dyDescent="0.2">
      <c r="A775" s="184" t="str">
        <f>IF(B775&lt;&gt;"",ROWS($A$13:A775)-COUNTBLANK($A$13:A774),"")</f>
        <v/>
      </c>
      <c r="B775" s="183"/>
      <c r="C775" s="83"/>
      <c r="D775" s="83"/>
      <c r="E775" s="84"/>
      <c r="F775" s="85"/>
      <c r="G775" s="86"/>
      <c r="H775" s="86"/>
      <c r="I775" s="86"/>
      <c r="J775" s="86"/>
      <c r="K775" s="86"/>
      <c r="L775" s="87"/>
      <c r="M775" s="88"/>
      <c r="N775" s="88"/>
      <c r="O775" s="169" t="str">
        <f t="shared" si="33"/>
        <v/>
      </c>
      <c r="P775" s="170" t="str">
        <f>IF(AND(ISNUMBER(M775),M775&lt;&gt;""),IF(M775&gt;='Bitni podaci'!$B$2,IF(M775&lt;'Bitni podaci'!$C$2,1,2),0),"")</f>
        <v/>
      </c>
      <c r="Q775" s="89"/>
      <c r="R775" s="169" t="str">
        <f t="shared" si="34"/>
        <v/>
      </c>
      <c r="S775" s="149"/>
      <c r="T775" s="177" t="str">
        <f>IF(AND(S775&lt;&gt;"",ISNUMBER(S775)),IF(S775&lt;='Bitni podaci'!$B$1,1,0),"")</f>
        <v/>
      </c>
      <c r="U775" s="178" t="str">
        <f t="shared" si="35"/>
        <v/>
      </c>
    </row>
    <row r="776" spans="1:21" ht="21.95" customHeight="1" x14ac:dyDescent="0.2">
      <c r="A776" s="184" t="str">
        <f>IF(B776&lt;&gt;"",ROWS($A$13:A776)-COUNTBLANK($A$13:A775),"")</f>
        <v/>
      </c>
      <c r="B776" s="183"/>
      <c r="C776" s="83"/>
      <c r="D776" s="83"/>
      <c r="E776" s="84"/>
      <c r="F776" s="85"/>
      <c r="G776" s="86"/>
      <c r="H776" s="86"/>
      <c r="I776" s="86"/>
      <c r="J776" s="86"/>
      <c r="K776" s="86"/>
      <c r="L776" s="87"/>
      <c r="M776" s="88"/>
      <c r="N776" s="88"/>
      <c r="O776" s="169" t="str">
        <f t="shared" si="33"/>
        <v/>
      </c>
      <c r="P776" s="170" t="str">
        <f>IF(AND(ISNUMBER(M776),M776&lt;&gt;""),IF(M776&gt;='Bitni podaci'!$B$2,IF(M776&lt;'Bitni podaci'!$C$2,1,2),0),"")</f>
        <v/>
      </c>
      <c r="Q776" s="89"/>
      <c r="R776" s="169" t="str">
        <f t="shared" si="34"/>
        <v/>
      </c>
      <c r="S776" s="149"/>
      <c r="T776" s="177" t="str">
        <f>IF(AND(S776&lt;&gt;"",ISNUMBER(S776)),IF(S776&lt;='Bitni podaci'!$B$1,1,0),"")</f>
        <v/>
      </c>
      <c r="U776" s="178" t="str">
        <f t="shared" si="35"/>
        <v/>
      </c>
    </row>
    <row r="777" spans="1:21" ht="21.95" customHeight="1" x14ac:dyDescent="0.2">
      <c r="A777" s="184" t="str">
        <f>IF(B777&lt;&gt;"",ROWS($A$13:A777)-COUNTBLANK($A$13:A776),"")</f>
        <v/>
      </c>
      <c r="B777" s="183"/>
      <c r="C777" s="83"/>
      <c r="D777" s="83"/>
      <c r="E777" s="84"/>
      <c r="F777" s="85"/>
      <c r="G777" s="86"/>
      <c r="H777" s="86"/>
      <c r="I777" s="86"/>
      <c r="J777" s="86"/>
      <c r="K777" s="86"/>
      <c r="L777" s="87"/>
      <c r="M777" s="88"/>
      <c r="N777" s="88"/>
      <c r="O777" s="169" t="str">
        <f t="shared" si="33"/>
        <v/>
      </c>
      <c r="P777" s="170" t="str">
        <f>IF(AND(ISNUMBER(M777),M777&lt;&gt;""),IF(M777&gt;='Bitni podaci'!$B$2,IF(M777&lt;'Bitni podaci'!$C$2,1,2),0),"")</f>
        <v/>
      </c>
      <c r="Q777" s="89"/>
      <c r="R777" s="169" t="str">
        <f t="shared" si="34"/>
        <v/>
      </c>
      <c r="S777" s="149"/>
      <c r="T777" s="177" t="str">
        <f>IF(AND(S777&lt;&gt;"",ISNUMBER(S777)),IF(S777&lt;='Bitni podaci'!$B$1,1,0),"")</f>
        <v/>
      </c>
      <c r="U777" s="178" t="str">
        <f t="shared" si="35"/>
        <v/>
      </c>
    </row>
    <row r="778" spans="1:21" ht="21.95" customHeight="1" x14ac:dyDescent="0.2">
      <c r="A778" s="184" t="str">
        <f>IF(B778&lt;&gt;"",ROWS($A$13:A778)-COUNTBLANK($A$13:A777),"")</f>
        <v/>
      </c>
      <c r="B778" s="183"/>
      <c r="C778" s="83"/>
      <c r="D778" s="83"/>
      <c r="E778" s="84"/>
      <c r="F778" s="85"/>
      <c r="G778" s="86"/>
      <c r="H778" s="86"/>
      <c r="I778" s="86"/>
      <c r="J778" s="86"/>
      <c r="K778" s="86"/>
      <c r="L778" s="87"/>
      <c r="M778" s="88"/>
      <c r="N778" s="88"/>
      <c r="O778" s="169" t="str">
        <f t="shared" si="33"/>
        <v/>
      </c>
      <c r="P778" s="170" t="str">
        <f>IF(AND(ISNUMBER(M778),M778&lt;&gt;""),IF(M778&gt;='Bitni podaci'!$B$2,IF(M778&lt;'Bitni podaci'!$C$2,1,2),0),"")</f>
        <v/>
      </c>
      <c r="Q778" s="89"/>
      <c r="R778" s="169" t="str">
        <f t="shared" si="34"/>
        <v/>
      </c>
      <c r="S778" s="149"/>
      <c r="T778" s="177" t="str">
        <f>IF(AND(S778&lt;&gt;"",ISNUMBER(S778)),IF(S778&lt;='Bitni podaci'!$B$1,1,0),"")</f>
        <v/>
      </c>
      <c r="U778" s="178" t="str">
        <f t="shared" si="35"/>
        <v/>
      </c>
    </row>
    <row r="779" spans="1:21" ht="21.95" customHeight="1" x14ac:dyDescent="0.2">
      <c r="A779" s="184" t="str">
        <f>IF(B779&lt;&gt;"",ROWS($A$13:A779)-COUNTBLANK($A$13:A778),"")</f>
        <v/>
      </c>
      <c r="B779" s="183"/>
      <c r="C779" s="83"/>
      <c r="D779" s="83"/>
      <c r="E779" s="84"/>
      <c r="F779" s="85"/>
      <c r="G779" s="86"/>
      <c r="H779" s="86"/>
      <c r="I779" s="86"/>
      <c r="J779" s="86"/>
      <c r="K779" s="86"/>
      <c r="L779" s="87"/>
      <c r="M779" s="88"/>
      <c r="N779" s="88"/>
      <c r="O779" s="169" t="str">
        <f t="shared" si="33"/>
        <v/>
      </c>
      <c r="P779" s="170" t="str">
        <f>IF(AND(ISNUMBER(M779),M779&lt;&gt;""),IF(M779&gt;='Bitni podaci'!$B$2,IF(M779&lt;'Bitni podaci'!$C$2,1,2),0),"")</f>
        <v/>
      </c>
      <c r="Q779" s="89"/>
      <c r="R779" s="169" t="str">
        <f t="shared" si="34"/>
        <v/>
      </c>
      <c r="S779" s="149"/>
      <c r="T779" s="177" t="str">
        <f>IF(AND(S779&lt;&gt;"",ISNUMBER(S779)),IF(S779&lt;='Bitni podaci'!$B$1,1,0),"")</f>
        <v/>
      </c>
      <c r="U779" s="178" t="str">
        <f t="shared" si="35"/>
        <v/>
      </c>
    </row>
    <row r="780" spans="1:21" ht="21.95" customHeight="1" x14ac:dyDescent="0.2">
      <c r="A780" s="184" t="str">
        <f>IF(B780&lt;&gt;"",ROWS($A$13:A780)-COUNTBLANK($A$13:A779),"")</f>
        <v/>
      </c>
      <c r="B780" s="183"/>
      <c r="C780" s="83"/>
      <c r="D780" s="83"/>
      <c r="E780" s="84"/>
      <c r="F780" s="85"/>
      <c r="G780" s="86"/>
      <c r="H780" s="86"/>
      <c r="I780" s="86"/>
      <c r="J780" s="86"/>
      <c r="K780" s="86"/>
      <c r="L780" s="87"/>
      <c r="M780" s="88"/>
      <c r="N780" s="88"/>
      <c r="O780" s="169" t="str">
        <f t="shared" si="33"/>
        <v/>
      </c>
      <c r="P780" s="170" t="str">
        <f>IF(AND(ISNUMBER(M780),M780&lt;&gt;""),IF(M780&gt;='Bitni podaci'!$B$2,IF(M780&lt;'Bitni podaci'!$C$2,1,2),0),"")</f>
        <v/>
      </c>
      <c r="Q780" s="89"/>
      <c r="R780" s="169" t="str">
        <f t="shared" si="34"/>
        <v/>
      </c>
      <c r="S780" s="149"/>
      <c r="T780" s="177" t="str">
        <f>IF(AND(S780&lt;&gt;"",ISNUMBER(S780)),IF(S780&lt;='Bitni podaci'!$B$1,1,0),"")</f>
        <v/>
      </c>
      <c r="U780" s="178" t="str">
        <f t="shared" si="35"/>
        <v/>
      </c>
    </row>
    <row r="781" spans="1:21" ht="21.95" customHeight="1" x14ac:dyDescent="0.2">
      <c r="A781" s="184" t="str">
        <f>IF(B781&lt;&gt;"",ROWS($A$13:A781)-COUNTBLANK($A$13:A780),"")</f>
        <v/>
      </c>
      <c r="B781" s="183"/>
      <c r="C781" s="83"/>
      <c r="D781" s="83"/>
      <c r="E781" s="84"/>
      <c r="F781" s="85"/>
      <c r="G781" s="86"/>
      <c r="H781" s="86"/>
      <c r="I781" s="86"/>
      <c r="J781" s="86"/>
      <c r="K781" s="86"/>
      <c r="L781" s="87"/>
      <c r="M781" s="88"/>
      <c r="N781" s="88"/>
      <c r="O781" s="169" t="str">
        <f t="shared" si="33"/>
        <v/>
      </c>
      <c r="P781" s="170" t="str">
        <f>IF(AND(ISNUMBER(M781),M781&lt;&gt;""),IF(M781&gt;='Bitni podaci'!$B$2,IF(M781&lt;'Bitni podaci'!$C$2,1,2),0),"")</f>
        <v/>
      </c>
      <c r="Q781" s="89"/>
      <c r="R781" s="169" t="str">
        <f t="shared" si="34"/>
        <v/>
      </c>
      <c r="S781" s="149"/>
      <c r="T781" s="177" t="str">
        <f>IF(AND(S781&lt;&gt;"",ISNUMBER(S781)),IF(S781&lt;='Bitni podaci'!$B$1,1,0),"")</f>
        <v/>
      </c>
      <c r="U781" s="178" t="str">
        <f t="shared" si="35"/>
        <v/>
      </c>
    </row>
    <row r="782" spans="1:21" ht="21.95" customHeight="1" x14ac:dyDescent="0.2">
      <c r="A782" s="184" t="str">
        <f>IF(B782&lt;&gt;"",ROWS($A$13:A782)-COUNTBLANK($A$13:A781),"")</f>
        <v/>
      </c>
      <c r="B782" s="183"/>
      <c r="C782" s="83"/>
      <c r="D782" s="83"/>
      <c r="E782" s="84"/>
      <c r="F782" s="85"/>
      <c r="G782" s="86"/>
      <c r="H782" s="86"/>
      <c r="I782" s="86"/>
      <c r="J782" s="86"/>
      <c r="K782" s="86"/>
      <c r="L782" s="87"/>
      <c r="M782" s="88"/>
      <c r="N782" s="88"/>
      <c r="O782" s="169" t="str">
        <f t="shared" ref="O782:O845" si="36">IF(AND(ISNUMBER(M782),M782&lt;&gt;"",ISNUMBER(N782),N782&lt;&gt;""),IF(M782/N782&gt;60,60,M782/N782),"")</f>
        <v/>
      </c>
      <c r="P782" s="170" t="str">
        <f>IF(AND(ISNUMBER(M782),M782&lt;&gt;""),IF(M782&gt;='Bitni podaci'!$B$2,IF(M782&lt;'Bitni podaci'!$C$2,1,2),0),"")</f>
        <v/>
      </c>
      <c r="Q782" s="89"/>
      <c r="R782" s="169" t="str">
        <f t="shared" ref="R782:R845" si="37">IF(AND(ISNUMBER(Q782),Q782&lt;&gt;"",O782&lt;&gt;"",P782&lt;&gt;""),Q782*5+O782*0.8+P782,"")</f>
        <v/>
      </c>
      <c r="S782" s="149"/>
      <c r="T782" s="177" t="str">
        <f>IF(AND(S782&lt;&gt;"",ISNUMBER(S782)),IF(S782&lt;='Bitni podaci'!$B$1,1,0),"")</f>
        <v/>
      </c>
      <c r="U782" s="178" t="str">
        <f t="shared" ref="U782:U845" si="38">IF(AND(ISNUMBER(R782),ISNUMBER(T782)),R782+T782,"")</f>
        <v/>
      </c>
    </row>
    <row r="783" spans="1:21" ht="21.95" customHeight="1" x14ac:dyDescent="0.2">
      <c r="A783" s="184" t="str">
        <f>IF(B783&lt;&gt;"",ROWS($A$13:A783)-COUNTBLANK($A$13:A782),"")</f>
        <v/>
      </c>
      <c r="B783" s="183"/>
      <c r="C783" s="83"/>
      <c r="D783" s="83"/>
      <c r="E783" s="84"/>
      <c r="F783" s="85"/>
      <c r="G783" s="86"/>
      <c r="H783" s="86"/>
      <c r="I783" s="86"/>
      <c r="J783" s="86"/>
      <c r="K783" s="86"/>
      <c r="L783" s="87"/>
      <c r="M783" s="88"/>
      <c r="N783" s="88"/>
      <c r="O783" s="169" t="str">
        <f t="shared" si="36"/>
        <v/>
      </c>
      <c r="P783" s="170" t="str">
        <f>IF(AND(ISNUMBER(M783),M783&lt;&gt;""),IF(M783&gt;='Bitni podaci'!$B$2,IF(M783&lt;'Bitni podaci'!$C$2,1,2),0),"")</f>
        <v/>
      </c>
      <c r="Q783" s="89"/>
      <c r="R783" s="169" t="str">
        <f t="shared" si="37"/>
        <v/>
      </c>
      <c r="S783" s="149"/>
      <c r="T783" s="177" t="str">
        <f>IF(AND(S783&lt;&gt;"",ISNUMBER(S783)),IF(S783&lt;='Bitni podaci'!$B$1,1,0),"")</f>
        <v/>
      </c>
      <c r="U783" s="178" t="str">
        <f t="shared" si="38"/>
        <v/>
      </c>
    </row>
    <row r="784" spans="1:21" ht="21.95" customHeight="1" x14ac:dyDescent="0.2">
      <c r="A784" s="184" t="str">
        <f>IF(B784&lt;&gt;"",ROWS($A$13:A784)-COUNTBLANK($A$13:A783),"")</f>
        <v/>
      </c>
      <c r="B784" s="183"/>
      <c r="C784" s="83"/>
      <c r="D784" s="83"/>
      <c r="E784" s="84"/>
      <c r="F784" s="85"/>
      <c r="G784" s="86"/>
      <c r="H784" s="86"/>
      <c r="I784" s="86"/>
      <c r="J784" s="86"/>
      <c r="K784" s="86"/>
      <c r="L784" s="87"/>
      <c r="M784" s="88"/>
      <c r="N784" s="88"/>
      <c r="O784" s="169" t="str">
        <f t="shared" si="36"/>
        <v/>
      </c>
      <c r="P784" s="170" t="str">
        <f>IF(AND(ISNUMBER(M784),M784&lt;&gt;""),IF(M784&gt;='Bitni podaci'!$B$2,IF(M784&lt;'Bitni podaci'!$C$2,1,2),0),"")</f>
        <v/>
      </c>
      <c r="Q784" s="89"/>
      <c r="R784" s="169" t="str">
        <f t="shared" si="37"/>
        <v/>
      </c>
      <c r="S784" s="149"/>
      <c r="T784" s="177" t="str">
        <f>IF(AND(S784&lt;&gt;"",ISNUMBER(S784)),IF(S784&lt;='Bitni podaci'!$B$1,1,0),"")</f>
        <v/>
      </c>
      <c r="U784" s="178" t="str">
        <f t="shared" si="38"/>
        <v/>
      </c>
    </row>
    <row r="785" spans="1:21" ht="21.95" customHeight="1" x14ac:dyDescent="0.2">
      <c r="A785" s="184" t="str">
        <f>IF(B785&lt;&gt;"",ROWS($A$13:A785)-COUNTBLANK($A$13:A784),"")</f>
        <v/>
      </c>
      <c r="B785" s="183"/>
      <c r="C785" s="83"/>
      <c r="D785" s="83"/>
      <c r="E785" s="84"/>
      <c r="F785" s="85"/>
      <c r="G785" s="86"/>
      <c r="H785" s="86"/>
      <c r="I785" s="86"/>
      <c r="J785" s="86"/>
      <c r="K785" s="86"/>
      <c r="L785" s="87"/>
      <c r="M785" s="88"/>
      <c r="N785" s="88"/>
      <c r="O785" s="169" t="str">
        <f t="shared" si="36"/>
        <v/>
      </c>
      <c r="P785" s="170" t="str">
        <f>IF(AND(ISNUMBER(M785),M785&lt;&gt;""),IF(M785&gt;='Bitni podaci'!$B$2,IF(M785&lt;'Bitni podaci'!$C$2,1,2),0),"")</f>
        <v/>
      </c>
      <c r="Q785" s="89"/>
      <c r="R785" s="169" t="str">
        <f t="shared" si="37"/>
        <v/>
      </c>
      <c r="S785" s="149"/>
      <c r="T785" s="177" t="str">
        <f>IF(AND(S785&lt;&gt;"",ISNUMBER(S785)),IF(S785&lt;='Bitni podaci'!$B$1,1,0),"")</f>
        <v/>
      </c>
      <c r="U785" s="178" t="str">
        <f t="shared" si="38"/>
        <v/>
      </c>
    </row>
    <row r="786" spans="1:21" ht="21.95" customHeight="1" x14ac:dyDescent="0.2">
      <c r="A786" s="184" t="str">
        <f>IF(B786&lt;&gt;"",ROWS($A$13:A786)-COUNTBLANK($A$13:A785),"")</f>
        <v/>
      </c>
      <c r="B786" s="183"/>
      <c r="C786" s="83"/>
      <c r="D786" s="83"/>
      <c r="E786" s="84"/>
      <c r="F786" s="85"/>
      <c r="G786" s="86"/>
      <c r="H786" s="86"/>
      <c r="I786" s="86"/>
      <c r="J786" s="86"/>
      <c r="K786" s="86"/>
      <c r="L786" s="87"/>
      <c r="M786" s="88"/>
      <c r="N786" s="88"/>
      <c r="O786" s="169" t="str">
        <f t="shared" si="36"/>
        <v/>
      </c>
      <c r="P786" s="170" t="str">
        <f>IF(AND(ISNUMBER(M786),M786&lt;&gt;""),IF(M786&gt;='Bitni podaci'!$B$2,IF(M786&lt;'Bitni podaci'!$C$2,1,2),0),"")</f>
        <v/>
      </c>
      <c r="Q786" s="89"/>
      <c r="R786" s="169" t="str">
        <f t="shared" si="37"/>
        <v/>
      </c>
      <c r="S786" s="149"/>
      <c r="T786" s="177" t="str">
        <f>IF(AND(S786&lt;&gt;"",ISNUMBER(S786)),IF(S786&lt;='Bitni podaci'!$B$1,1,0),"")</f>
        <v/>
      </c>
      <c r="U786" s="178" t="str">
        <f t="shared" si="38"/>
        <v/>
      </c>
    </row>
    <row r="787" spans="1:21" ht="21.95" customHeight="1" x14ac:dyDescent="0.2">
      <c r="A787" s="184" t="str">
        <f>IF(B787&lt;&gt;"",ROWS($A$13:A787)-COUNTBLANK($A$13:A786),"")</f>
        <v/>
      </c>
      <c r="B787" s="183"/>
      <c r="C787" s="83"/>
      <c r="D787" s="83"/>
      <c r="E787" s="84"/>
      <c r="F787" s="85"/>
      <c r="G787" s="86"/>
      <c r="H787" s="86"/>
      <c r="I787" s="86"/>
      <c r="J787" s="86"/>
      <c r="K787" s="86"/>
      <c r="L787" s="87"/>
      <c r="M787" s="88"/>
      <c r="N787" s="88"/>
      <c r="O787" s="169" t="str">
        <f t="shared" si="36"/>
        <v/>
      </c>
      <c r="P787" s="170" t="str">
        <f>IF(AND(ISNUMBER(M787),M787&lt;&gt;""),IF(M787&gt;='Bitni podaci'!$B$2,IF(M787&lt;'Bitni podaci'!$C$2,1,2),0),"")</f>
        <v/>
      </c>
      <c r="Q787" s="89"/>
      <c r="R787" s="169" t="str">
        <f t="shared" si="37"/>
        <v/>
      </c>
      <c r="S787" s="149"/>
      <c r="T787" s="177" t="str">
        <f>IF(AND(S787&lt;&gt;"",ISNUMBER(S787)),IF(S787&lt;='Bitni podaci'!$B$1,1,0),"")</f>
        <v/>
      </c>
      <c r="U787" s="178" t="str">
        <f t="shared" si="38"/>
        <v/>
      </c>
    </row>
    <row r="788" spans="1:21" ht="21.95" customHeight="1" x14ac:dyDescent="0.2">
      <c r="A788" s="184" t="str">
        <f>IF(B788&lt;&gt;"",ROWS($A$13:A788)-COUNTBLANK($A$13:A787),"")</f>
        <v/>
      </c>
      <c r="B788" s="183"/>
      <c r="C788" s="83"/>
      <c r="D788" s="83"/>
      <c r="E788" s="84"/>
      <c r="F788" s="85"/>
      <c r="G788" s="86"/>
      <c r="H788" s="86"/>
      <c r="I788" s="86"/>
      <c r="J788" s="86"/>
      <c r="K788" s="86"/>
      <c r="L788" s="87"/>
      <c r="M788" s="88"/>
      <c r="N788" s="88"/>
      <c r="O788" s="169" t="str">
        <f t="shared" si="36"/>
        <v/>
      </c>
      <c r="P788" s="170" t="str">
        <f>IF(AND(ISNUMBER(M788),M788&lt;&gt;""),IF(M788&gt;='Bitni podaci'!$B$2,IF(M788&lt;'Bitni podaci'!$C$2,1,2),0),"")</f>
        <v/>
      </c>
      <c r="Q788" s="89"/>
      <c r="R788" s="169" t="str">
        <f t="shared" si="37"/>
        <v/>
      </c>
      <c r="S788" s="149"/>
      <c r="T788" s="177" t="str">
        <f>IF(AND(S788&lt;&gt;"",ISNUMBER(S788)),IF(S788&lt;='Bitni podaci'!$B$1,1,0),"")</f>
        <v/>
      </c>
      <c r="U788" s="178" t="str">
        <f t="shared" si="38"/>
        <v/>
      </c>
    </row>
    <row r="789" spans="1:21" ht="21.95" customHeight="1" x14ac:dyDescent="0.2">
      <c r="A789" s="184" t="str">
        <f>IF(B789&lt;&gt;"",ROWS($A$13:A789)-COUNTBLANK($A$13:A788),"")</f>
        <v/>
      </c>
      <c r="B789" s="183"/>
      <c r="C789" s="83"/>
      <c r="D789" s="83"/>
      <c r="E789" s="84"/>
      <c r="F789" s="85"/>
      <c r="G789" s="86"/>
      <c r="H789" s="86"/>
      <c r="I789" s="86"/>
      <c r="J789" s="86"/>
      <c r="K789" s="86"/>
      <c r="L789" s="87"/>
      <c r="M789" s="88"/>
      <c r="N789" s="88"/>
      <c r="O789" s="169" t="str">
        <f t="shared" si="36"/>
        <v/>
      </c>
      <c r="P789" s="170" t="str">
        <f>IF(AND(ISNUMBER(M789),M789&lt;&gt;""),IF(M789&gt;='Bitni podaci'!$B$2,IF(M789&lt;'Bitni podaci'!$C$2,1,2),0),"")</f>
        <v/>
      </c>
      <c r="Q789" s="89"/>
      <c r="R789" s="169" t="str">
        <f t="shared" si="37"/>
        <v/>
      </c>
      <c r="S789" s="149"/>
      <c r="T789" s="177" t="str">
        <f>IF(AND(S789&lt;&gt;"",ISNUMBER(S789)),IF(S789&lt;='Bitni podaci'!$B$1,1,0),"")</f>
        <v/>
      </c>
      <c r="U789" s="178" t="str">
        <f t="shared" si="38"/>
        <v/>
      </c>
    </row>
    <row r="790" spans="1:21" ht="21.95" customHeight="1" x14ac:dyDescent="0.2">
      <c r="A790" s="184" t="str">
        <f>IF(B790&lt;&gt;"",ROWS($A$13:A790)-COUNTBLANK($A$13:A789),"")</f>
        <v/>
      </c>
      <c r="B790" s="183"/>
      <c r="C790" s="83"/>
      <c r="D790" s="83"/>
      <c r="E790" s="84"/>
      <c r="F790" s="85"/>
      <c r="G790" s="86"/>
      <c r="H790" s="86"/>
      <c r="I790" s="86"/>
      <c r="J790" s="86"/>
      <c r="K790" s="86"/>
      <c r="L790" s="87"/>
      <c r="M790" s="88"/>
      <c r="N790" s="88"/>
      <c r="O790" s="169" t="str">
        <f t="shared" si="36"/>
        <v/>
      </c>
      <c r="P790" s="170" t="str">
        <f>IF(AND(ISNUMBER(M790),M790&lt;&gt;""),IF(M790&gt;='Bitni podaci'!$B$2,IF(M790&lt;'Bitni podaci'!$C$2,1,2),0),"")</f>
        <v/>
      </c>
      <c r="Q790" s="89"/>
      <c r="R790" s="169" t="str">
        <f t="shared" si="37"/>
        <v/>
      </c>
      <c r="S790" s="149"/>
      <c r="T790" s="177" t="str">
        <f>IF(AND(S790&lt;&gt;"",ISNUMBER(S790)),IF(S790&lt;='Bitni podaci'!$B$1,1,0),"")</f>
        <v/>
      </c>
      <c r="U790" s="178" t="str">
        <f t="shared" si="38"/>
        <v/>
      </c>
    </row>
    <row r="791" spans="1:21" ht="21.95" customHeight="1" x14ac:dyDescent="0.2">
      <c r="A791" s="184" t="str">
        <f>IF(B791&lt;&gt;"",ROWS($A$13:A791)-COUNTBLANK($A$13:A790),"")</f>
        <v/>
      </c>
      <c r="B791" s="183"/>
      <c r="C791" s="83"/>
      <c r="D791" s="83"/>
      <c r="E791" s="84"/>
      <c r="F791" s="85"/>
      <c r="G791" s="86"/>
      <c r="H791" s="86"/>
      <c r="I791" s="86"/>
      <c r="J791" s="86"/>
      <c r="K791" s="86"/>
      <c r="L791" s="87"/>
      <c r="M791" s="88"/>
      <c r="N791" s="88"/>
      <c r="O791" s="169" t="str">
        <f t="shared" si="36"/>
        <v/>
      </c>
      <c r="P791" s="170" t="str">
        <f>IF(AND(ISNUMBER(M791),M791&lt;&gt;""),IF(M791&gt;='Bitni podaci'!$B$2,IF(M791&lt;'Bitni podaci'!$C$2,1,2),0),"")</f>
        <v/>
      </c>
      <c r="Q791" s="89"/>
      <c r="R791" s="169" t="str">
        <f t="shared" si="37"/>
        <v/>
      </c>
      <c r="S791" s="149"/>
      <c r="T791" s="177" t="str">
        <f>IF(AND(S791&lt;&gt;"",ISNUMBER(S791)),IF(S791&lt;='Bitni podaci'!$B$1,1,0),"")</f>
        <v/>
      </c>
      <c r="U791" s="178" t="str">
        <f t="shared" si="38"/>
        <v/>
      </c>
    </row>
    <row r="792" spans="1:21" ht="21.95" customHeight="1" x14ac:dyDescent="0.2">
      <c r="A792" s="184" t="str">
        <f>IF(B792&lt;&gt;"",ROWS($A$13:A792)-COUNTBLANK($A$13:A791),"")</f>
        <v/>
      </c>
      <c r="B792" s="183"/>
      <c r="C792" s="83"/>
      <c r="D792" s="83"/>
      <c r="E792" s="84"/>
      <c r="F792" s="85"/>
      <c r="G792" s="86"/>
      <c r="H792" s="86"/>
      <c r="I792" s="86"/>
      <c r="J792" s="86"/>
      <c r="K792" s="86"/>
      <c r="L792" s="87"/>
      <c r="M792" s="88"/>
      <c r="N792" s="88"/>
      <c r="O792" s="169" t="str">
        <f t="shared" si="36"/>
        <v/>
      </c>
      <c r="P792" s="170" t="str">
        <f>IF(AND(ISNUMBER(M792),M792&lt;&gt;""),IF(M792&gt;='Bitni podaci'!$B$2,IF(M792&lt;'Bitni podaci'!$C$2,1,2),0),"")</f>
        <v/>
      </c>
      <c r="Q792" s="89"/>
      <c r="R792" s="169" t="str">
        <f t="shared" si="37"/>
        <v/>
      </c>
      <c r="S792" s="149"/>
      <c r="T792" s="177" t="str">
        <f>IF(AND(S792&lt;&gt;"",ISNUMBER(S792)),IF(S792&lt;='Bitni podaci'!$B$1,1,0),"")</f>
        <v/>
      </c>
      <c r="U792" s="178" t="str">
        <f t="shared" si="38"/>
        <v/>
      </c>
    </row>
    <row r="793" spans="1:21" ht="21.95" customHeight="1" x14ac:dyDescent="0.2">
      <c r="A793" s="184" t="str">
        <f>IF(B793&lt;&gt;"",ROWS($A$13:A793)-COUNTBLANK($A$13:A792),"")</f>
        <v/>
      </c>
      <c r="B793" s="183"/>
      <c r="C793" s="83"/>
      <c r="D793" s="83"/>
      <c r="E793" s="84"/>
      <c r="F793" s="85"/>
      <c r="G793" s="86"/>
      <c r="H793" s="86"/>
      <c r="I793" s="86"/>
      <c r="J793" s="86"/>
      <c r="K793" s="86"/>
      <c r="L793" s="87"/>
      <c r="M793" s="88"/>
      <c r="N793" s="88"/>
      <c r="O793" s="169" t="str">
        <f t="shared" si="36"/>
        <v/>
      </c>
      <c r="P793" s="170" t="str">
        <f>IF(AND(ISNUMBER(M793),M793&lt;&gt;""),IF(M793&gt;='Bitni podaci'!$B$2,IF(M793&lt;'Bitni podaci'!$C$2,1,2),0),"")</f>
        <v/>
      </c>
      <c r="Q793" s="89"/>
      <c r="R793" s="169" t="str">
        <f t="shared" si="37"/>
        <v/>
      </c>
      <c r="S793" s="149"/>
      <c r="T793" s="177" t="str">
        <f>IF(AND(S793&lt;&gt;"",ISNUMBER(S793)),IF(S793&lt;='Bitni podaci'!$B$1,1,0),"")</f>
        <v/>
      </c>
      <c r="U793" s="178" t="str">
        <f t="shared" si="38"/>
        <v/>
      </c>
    </row>
    <row r="794" spans="1:21" ht="21.95" customHeight="1" x14ac:dyDescent="0.2">
      <c r="A794" s="184" t="str">
        <f>IF(B794&lt;&gt;"",ROWS($A$13:A794)-COUNTBLANK($A$13:A793),"")</f>
        <v/>
      </c>
      <c r="B794" s="183"/>
      <c r="C794" s="83"/>
      <c r="D794" s="83"/>
      <c r="E794" s="84"/>
      <c r="F794" s="85"/>
      <c r="G794" s="86"/>
      <c r="H794" s="86"/>
      <c r="I794" s="86"/>
      <c r="J794" s="86"/>
      <c r="K794" s="86"/>
      <c r="L794" s="87"/>
      <c r="M794" s="88"/>
      <c r="N794" s="88"/>
      <c r="O794" s="169" t="str">
        <f t="shared" si="36"/>
        <v/>
      </c>
      <c r="P794" s="170" t="str">
        <f>IF(AND(ISNUMBER(M794),M794&lt;&gt;""),IF(M794&gt;='Bitni podaci'!$B$2,IF(M794&lt;'Bitni podaci'!$C$2,1,2),0),"")</f>
        <v/>
      </c>
      <c r="Q794" s="89"/>
      <c r="R794" s="169" t="str">
        <f t="shared" si="37"/>
        <v/>
      </c>
      <c r="S794" s="149"/>
      <c r="T794" s="177" t="str">
        <f>IF(AND(S794&lt;&gt;"",ISNUMBER(S794)),IF(S794&lt;='Bitni podaci'!$B$1,1,0),"")</f>
        <v/>
      </c>
      <c r="U794" s="178" t="str">
        <f t="shared" si="38"/>
        <v/>
      </c>
    </row>
    <row r="795" spans="1:21" ht="21.95" customHeight="1" x14ac:dyDescent="0.2">
      <c r="A795" s="184" t="str">
        <f>IF(B795&lt;&gt;"",ROWS($A$13:A795)-COUNTBLANK($A$13:A794),"")</f>
        <v/>
      </c>
      <c r="B795" s="183"/>
      <c r="C795" s="83"/>
      <c r="D795" s="83"/>
      <c r="E795" s="84"/>
      <c r="F795" s="85"/>
      <c r="G795" s="86"/>
      <c r="H795" s="86"/>
      <c r="I795" s="86"/>
      <c r="J795" s="86"/>
      <c r="K795" s="86"/>
      <c r="L795" s="87"/>
      <c r="M795" s="88"/>
      <c r="N795" s="88"/>
      <c r="O795" s="169" t="str">
        <f t="shared" si="36"/>
        <v/>
      </c>
      <c r="P795" s="170" t="str">
        <f>IF(AND(ISNUMBER(M795),M795&lt;&gt;""),IF(M795&gt;='Bitni podaci'!$B$2,IF(M795&lt;'Bitni podaci'!$C$2,1,2),0),"")</f>
        <v/>
      </c>
      <c r="Q795" s="89"/>
      <c r="R795" s="169" t="str">
        <f t="shared" si="37"/>
        <v/>
      </c>
      <c r="S795" s="149"/>
      <c r="T795" s="177" t="str">
        <f>IF(AND(S795&lt;&gt;"",ISNUMBER(S795)),IF(S795&lt;='Bitni podaci'!$B$1,1,0),"")</f>
        <v/>
      </c>
      <c r="U795" s="178" t="str">
        <f t="shared" si="38"/>
        <v/>
      </c>
    </row>
    <row r="796" spans="1:21" ht="21.95" customHeight="1" x14ac:dyDescent="0.2">
      <c r="A796" s="184" t="str">
        <f>IF(B796&lt;&gt;"",ROWS($A$13:A796)-COUNTBLANK($A$13:A795),"")</f>
        <v/>
      </c>
      <c r="B796" s="183"/>
      <c r="C796" s="83"/>
      <c r="D796" s="83"/>
      <c r="E796" s="84"/>
      <c r="F796" s="85"/>
      <c r="G796" s="86"/>
      <c r="H796" s="86"/>
      <c r="I796" s="86"/>
      <c r="J796" s="86"/>
      <c r="K796" s="86"/>
      <c r="L796" s="87"/>
      <c r="M796" s="88"/>
      <c r="N796" s="88"/>
      <c r="O796" s="169" t="str">
        <f t="shared" si="36"/>
        <v/>
      </c>
      <c r="P796" s="170" t="str">
        <f>IF(AND(ISNUMBER(M796),M796&lt;&gt;""),IF(M796&gt;='Bitni podaci'!$B$2,IF(M796&lt;'Bitni podaci'!$C$2,1,2),0),"")</f>
        <v/>
      </c>
      <c r="Q796" s="89"/>
      <c r="R796" s="169" t="str">
        <f t="shared" si="37"/>
        <v/>
      </c>
      <c r="S796" s="149"/>
      <c r="T796" s="177" t="str">
        <f>IF(AND(S796&lt;&gt;"",ISNUMBER(S796)),IF(S796&lt;='Bitni podaci'!$B$1,1,0),"")</f>
        <v/>
      </c>
      <c r="U796" s="178" t="str">
        <f t="shared" si="38"/>
        <v/>
      </c>
    </row>
    <row r="797" spans="1:21" ht="21.95" customHeight="1" x14ac:dyDescent="0.2">
      <c r="A797" s="184" t="str">
        <f>IF(B797&lt;&gt;"",ROWS($A$13:A797)-COUNTBLANK($A$13:A796),"")</f>
        <v/>
      </c>
      <c r="B797" s="183"/>
      <c r="C797" s="83"/>
      <c r="D797" s="83"/>
      <c r="E797" s="84"/>
      <c r="F797" s="85"/>
      <c r="G797" s="86"/>
      <c r="H797" s="86"/>
      <c r="I797" s="86"/>
      <c r="J797" s="86"/>
      <c r="K797" s="86"/>
      <c r="L797" s="87"/>
      <c r="M797" s="88"/>
      <c r="N797" s="88"/>
      <c r="O797" s="169" t="str">
        <f t="shared" si="36"/>
        <v/>
      </c>
      <c r="P797" s="170" t="str">
        <f>IF(AND(ISNUMBER(M797),M797&lt;&gt;""),IF(M797&gt;='Bitni podaci'!$B$2,IF(M797&lt;'Bitni podaci'!$C$2,1,2),0),"")</f>
        <v/>
      </c>
      <c r="Q797" s="89"/>
      <c r="R797" s="169" t="str">
        <f t="shared" si="37"/>
        <v/>
      </c>
      <c r="S797" s="149"/>
      <c r="T797" s="177" t="str">
        <f>IF(AND(S797&lt;&gt;"",ISNUMBER(S797)),IF(S797&lt;='Bitni podaci'!$B$1,1,0),"")</f>
        <v/>
      </c>
      <c r="U797" s="178" t="str">
        <f t="shared" si="38"/>
        <v/>
      </c>
    </row>
    <row r="798" spans="1:21" ht="21.95" customHeight="1" x14ac:dyDescent="0.2">
      <c r="A798" s="184" t="str">
        <f>IF(B798&lt;&gt;"",ROWS($A$13:A798)-COUNTBLANK($A$13:A797),"")</f>
        <v/>
      </c>
      <c r="B798" s="183"/>
      <c r="C798" s="83"/>
      <c r="D798" s="83"/>
      <c r="E798" s="84"/>
      <c r="F798" s="85"/>
      <c r="G798" s="86"/>
      <c r="H798" s="86"/>
      <c r="I798" s="86"/>
      <c r="J798" s="86"/>
      <c r="K798" s="86"/>
      <c r="L798" s="87"/>
      <c r="M798" s="88"/>
      <c r="N798" s="88"/>
      <c r="O798" s="169" t="str">
        <f t="shared" si="36"/>
        <v/>
      </c>
      <c r="P798" s="170" t="str">
        <f>IF(AND(ISNUMBER(M798),M798&lt;&gt;""),IF(M798&gt;='Bitni podaci'!$B$2,IF(M798&lt;'Bitni podaci'!$C$2,1,2),0),"")</f>
        <v/>
      </c>
      <c r="Q798" s="89"/>
      <c r="R798" s="169" t="str">
        <f t="shared" si="37"/>
        <v/>
      </c>
      <c r="S798" s="149"/>
      <c r="T798" s="177" t="str">
        <f>IF(AND(S798&lt;&gt;"",ISNUMBER(S798)),IF(S798&lt;='Bitni podaci'!$B$1,1,0),"")</f>
        <v/>
      </c>
      <c r="U798" s="178" t="str">
        <f t="shared" si="38"/>
        <v/>
      </c>
    </row>
    <row r="799" spans="1:21" ht="21.95" customHeight="1" x14ac:dyDescent="0.2">
      <c r="A799" s="184" t="str">
        <f>IF(B799&lt;&gt;"",ROWS($A$13:A799)-COUNTBLANK($A$13:A798),"")</f>
        <v/>
      </c>
      <c r="B799" s="183"/>
      <c r="C799" s="83"/>
      <c r="D799" s="83"/>
      <c r="E799" s="84"/>
      <c r="F799" s="85"/>
      <c r="G799" s="86"/>
      <c r="H799" s="86"/>
      <c r="I799" s="86"/>
      <c r="J799" s="86"/>
      <c r="K799" s="86"/>
      <c r="L799" s="87"/>
      <c r="M799" s="88"/>
      <c r="N799" s="88"/>
      <c r="O799" s="169" t="str">
        <f t="shared" si="36"/>
        <v/>
      </c>
      <c r="P799" s="170" t="str">
        <f>IF(AND(ISNUMBER(M799),M799&lt;&gt;""),IF(M799&gt;='Bitni podaci'!$B$2,IF(M799&lt;'Bitni podaci'!$C$2,1,2),0),"")</f>
        <v/>
      </c>
      <c r="Q799" s="89"/>
      <c r="R799" s="169" t="str">
        <f t="shared" si="37"/>
        <v/>
      </c>
      <c r="S799" s="149"/>
      <c r="T799" s="177" t="str">
        <f>IF(AND(S799&lt;&gt;"",ISNUMBER(S799)),IF(S799&lt;='Bitni podaci'!$B$1,1,0),"")</f>
        <v/>
      </c>
      <c r="U799" s="178" t="str">
        <f t="shared" si="38"/>
        <v/>
      </c>
    </row>
    <row r="800" spans="1:21" ht="21.95" customHeight="1" x14ac:dyDescent="0.2">
      <c r="A800" s="184" t="str">
        <f>IF(B800&lt;&gt;"",ROWS($A$13:A800)-COUNTBLANK($A$13:A799),"")</f>
        <v/>
      </c>
      <c r="B800" s="183"/>
      <c r="C800" s="83"/>
      <c r="D800" s="83"/>
      <c r="E800" s="84"/>
      <c r="F800" s="85"/>
      <c r="G800" s="86"/>
      <c r="H800" s="86"/>
      <c r="I800" s="86"/>
      <c r="J800" s="86"/>
      <c r="K800" s="86"/>
      <c r="L800" s="87"/>
      <c r="M800" s="88"/>
      <c r="N800" s="88"/>
      <c r="O800" s="169" t="str">
        <f t="shared" si="36"/>
        <v/>
      </c>
      <c r="P800" s="170" t="str">
        <f>IF(AND(ISNUMBER(M800),M800&lt;&gt;""),IF(M800&gt;='Bitni podaci'!$B$2,IF(M800&lt;'Bitni podaci'!$C$2,1,2),0),"")</f>
        <v/>
      </c>
      <c r="Q800" s="89"/>
      <c r="R800" s="169" t="str">
        <f t="shared" si="37"/>
        <v/>
      </c>
      <c r="S800" s="149"/>
      <c r="T800" s="177" t="str">
        <f>IF(AND(S800&lt;&gt;"",ISNUMBER(S800)),IF(S800&lt;='Bitni podaci'!$B$1,1,0),"")</f>
        <v/>
      </c>
      <c r="U800" s="178" t="str">
        <f t="shared" si="38"/>
        <v/>
      </c>
    </row>
    <row r="801" spans="1:21" ht="21.95" customHeight="1" x14ac:dyDescent="0.2">
      <c r="A801" s="184" t="str">
        <f>IF(B801&lt;&gt;"",ROWS($A$13:A801)-COUNTBLANK($A$13:A800),"")</f>
        <v/>
      </c>
      <c r="B801" s="183"/>
      <c r="C801" s="83"/>
      <c r="D801" s="83"/>
      <c r="E801" s="84"/>
      <c r="F801" s="85"/>
      <c r="G801" s="86"/>
      <c r="H801" s="86"/>
      <c r="I801" s="86"/>
      <c r="J801" s="86"/>
      <c r="K801" s="86"/>
      <c r="L801" s="87"/>
      <c r="M801" s="88"/>
      <c r="N801" s="88"/>
      <c r="O801" s="169" t="str">
        <f t="shared" si="36"/>
        <v/>
      </c>
      <c r="P801" s="170" t="str">
        <f>IF(AND(ISNUMBER(M801),M801&lt;&gt;""),IF(M801&gt;='Bitni podaci'!$B$2,IF(M801&lt;'Bitni podaci'!$C$2,1,2),0),"")</f>
        <v/>
      </c>
      <c r="Q801" s="89"/>
      <c r="R801" s="169" t="str">
        <f t="shared" si="37"/>
        <v/>
      </c>
      <c r="S801" s="149"/>
      <c r="T801" s="177" t="str">
        <f>IF(AND(S801&lt;&gt;"",ISNUMBER(S801)),IF(S801&lt;='Bitni podaci'!$B$1,1,0),"")</f>
        <v/>
      </c>
      <c r="U801" s="178" t="str">
        <f t="shared" si="38"/>
        <v/>
      </c>
    </row>
    <row r="802" spans="1:21" ht="21.95" customHeight="1" x14ac:dyDescent="0.2">
      <c r="A802" s="184" t="str">
        <f>IF(B802&lt;&gt;"",ROWS($A$13:A802)-COUNTBLANK($A$13:A801),"")</f>
        <v/>
      </c>
      <c r="B802" s="183"/>
      <c r="C802" s="83"/>
      <c r="D802" s="83"/>
      <c r="E802" s="84"/>
      <c r="F802" s="85"/>
      <c r="G802" s="86"/>
      <c r="H802" s="86"/>
      <c r="I802" s="86"/>
      <c r="J802" s="86"/>
      <c r="K802" s="86"/>
      <c r="L802" s="87"/>
      <c r="M802" s="88"/>
      <c r="N802" s="88"/>
      <c r="O802" s="169" t="str">
        <f t="shared" si="36"/>
        <v/>
      </c>
      <c r="P802" s="170" t="str">
        <f>IF(AND(ISNUMBER(M802),M802&lt;&gt;""),IF(M802&gt;='Bitni podaci'!$B$2,IF(M802&lt;'Bitni podaci'!$C$2,1,2),0),"")</f>
        <v/>
      </c>
      <c r="Q802" s="89"/>
      <c r="R802" s="169" t="str">
        <f t="shared" si="37"/>
        <v/>
      </c>
      <c r="S802" s="149"/>
      <c r="T802" s="177" t="str">
        <f>IF(AND(S802&lt;&gt;"",ISNUMBER(S802)),IF(S802&lt;='Bitni podaci'!$B$1,1,0),"")</f>
        <v/>
      </c>
      <c r="U802" s="178" t="str">
        <f t="shared" si="38"/>
        <v/>
      </c>
    </row>
    <row r="803" spans="1:21" ht="21.95" customHeight="1" x14ac:dyDescent="0.2">
      <c r="A803" s="184" t="str">
        <f>IF(B803&lt;&gt;"",ROWS($A$13:A803)-COUNTBLANK($A$13:A802),"")</f>
        <v/>
      </c>
      <c r="B803" s="183"/>
      <c r="C803" s="83"/>
      <c r="D803" s="83"/>
      <c r="E803" s="84"/>
      <c r="F803" s="85"/>
      <c r="G803" s="86"/>
      <c r="H803" s="86"/>
      <c r="I803" s="86"/>
      <c r="J803" s="86"/>
      <c r="K803" s="86"/>
      <c r="L803" s="87"/>
      <c r="M803" s="88"/>
      <c r="N803" s="88"/>
      <c r="O803" s="169" t="str">
        <f t="shared" si="36"/>
        <v/>
      </c>
      <c r="P803" s="170" t="str">
        <f>IF(AND(ISNUMBER(M803),M803&lt;&gt;""),IF(M803&gt;='Bitni podaci'!$B$2,IF(M803&lt;'Bitni podaci'!$C$2,1,2),0),"")</f>
        <v/>
      </c>
      <c r="Q803" s="89"/>
      <c r="R803" s="169" t="str">
        <f t="shared" si="37"/>
        <v/>
      </c>
      <c r="S803" s="149"/>
      <c r="T803" s="177" t="str">
        <f>IF(AND(S803&lt;&gt;"",ISNUMBER(S803)),IF(S803&lt;='Bitni podaci'!$B$1,1,0),"")</f>
        <v/>
      </c>
      <c r="U803" s="178" t="str">
        <f t="shared" si="38"/>
        <v/>
      </c>
    </row>
    <row r="804" spans="1:21" ht="21.95" customHeight="1" x14ac:dyDescent="0.2">
      <c r="A804" s="184" t="str">
        <f>IF(B804&lt;&gt;"",ROWS($A$13:A804)-COUNTBLANK($A$13:A803),"")</f>
        <v/>
      </c>
      <c r="B804" s="183"/>
      <c r="C804" s="83"/>
      <c r="D804" s="83"/>
      <c r="E804" s="84"/>
      <c r="F804" s="85"/>
      <c r="G804" s="86"/>
      <c r="H804" s="86"/>
      <c r="I804" s="86"/>
      <c r="J804" s="86"/>
      <c r="K804" s="86"/>
      <c r="L804" s="87"/>
      <c r="M804" s="88"/>
      <c r="N804" s="88"/>
      <c r="O804" s="169" t="str">
        <f t="shared" si="36"/>
        <v/>
      </c>
      <c r="P804" s="170" t="str">
        <f>IF(AND(ISNUMBER(M804),M804&lt;&gt;""),IF(M804&gt;='Bitni podaci'!$B$2,IF(M804&lt;'Bitni podaci'!$C$2,1,2),0),"")</f>
        <v/>
      </c>
      <c r="Q804" s="89"/>
      <c r="R804" s="169" t="str">
        <f t="shared" si="37"/>
        <v/>
      </c>
      <c r="S804" s="149"/>
      <c r="T804" s="177" t="str">
        <f>IF(AND(S804&lt;&gt;"",ISNUMBER(S804)),IF(S804&lt;='Bitni podaci'!$B$1,1,0),"")</f>
        <v/>
      </c>
      <c r="U804" s="178" t="str">
        <f t="shared" si="38"/>
        <v/>
      </c>
    </row>
    <row r="805" spans="1:21" ht="21.95" customHeight="1" x14ac:dyDescent="0.2">
      <c r="A805" s="184" t="str">
        <f>IF(B805&lt;&gt;"",ROWS($A$13:A805)-COUNTBLANK($A$13:A804),"")</f>
        <v/>
      </c>
      <c r="B805" s="183"/>
      <c r="C805" s="83"/>
      <c r="D805" s="83"/>
      <c r="E805" s="84"/>
      <c r="F805" s="85"/>
      <c r="G805" s="86"/>
      <c r="H805" s="86"/>
      <c r="I805" s="86"/>
      <c r="J805" s="86"/>
      <c r="K805" s="86"/>
      <c r="L805" s="87"/>
      <c r="M805" s="88"/>
      <c r="N805" s="88"/>
      <c r="O805" s="169" t="str">
        <f t="shared" si="36"/>
        <v/>
      </c>
      <c r="P805" s="170" t="str">
        <f>IF(AND(ISNUMBER(M805),M805&lt;&gt;""),IF(M805&gt;='Bitni podaci'!$B$2,IF(M805&lt;'Bitni podaci'!$C$2,1,2),0),"")</f>
        <v/>
      </c>
      <c r="Q805" s="89"/>
      <c r="R805" s="169" t="str">
        <f t="shared" si="37"/>
        <v/>
      </c>
      <c r="S805" s="149"/>
      <c r="T805" s="177" t="str">
        <f>IF(AND(S805&lt;&gt;"",ISNUMBER(S805)),IF(S805&lt;='Bitni podaci'!$B$1,1,0),"")</f>
        <v/>
      </c>
      <c r="U805" s="178" t="str">
        <f t="shared" si="38"/>
        <v/>
      </c>
    </row>
    <row r="806" spans="1:21" ht="21.95" customHeight="1" x14ac:dyDescent="0.2">
      <c r="A806" s="184" t="str">
        <f>IF(B806&lt;&gt;"",ROWS($A$13:A806)-COUNTBLANK($A$13:A805),"")</f>
        <v/>
      </c>
      <c r="B806" s="183"/>
      <c r="C806" s="83"/>
      <c r="D806" s="83"/>
      <c r="E806" s="84"/>
      <c r="F806" s="85"/>
      <c r="G806" s="86"/>
      <c r="H806" s="86"/>
      <c r="I806" s="86"/>
      <c r="J806" s="86"/>
      <c r="K806" s="86"/>
      <c r="L806" s="87"/>
      <c r="M806" s="88"/>
      <c r="N806" s="88"/>
      <c r="O806" s="169" t="str">
        <f t="shared" si="36"/>
        <v/>
      </c>
      <c r="P806" s="170" t="str">
        <f>IF(AND(ISNUMBER(M806),M806&lt;&gt;""),IF(M806&gt;='Bitni podaci'!$B$2,IF(M806&lt;'Bitni podaci'!$C$2,1,2),0),"")</f>
        <v/>
      </c>
      <c r="Q806" s="89"/>
      <c r="R806" s="169" t="str">
        <f t="shared" si="37"/>
        <v/>
      </c>
      <c r="S806" s="149"/>
      <c r="T806" s="177" t="str">
        <f>IF(AND(S806&lt;&gt;"",ISNUMBER(S806)),IF(S806&lt;='Bitni podaci'!$B$1,1,0),"")</f>
        <v/>
      </c>
      <c r="U806" s="178" t="str">
        <f t="shared" si="38"/>
        <v/>
      </c>
    </row>
    <row r="807" spans="1:21" ht="21.95" customHeight="1" x14ac:dyDescent="0.2">
      <c r="A807" s="184" t="str">
        <f>IF(B807&lt;&gt;"",ROWS($A$13:A807)-COUNTBLANK($A$13:A806),"")</f>
        <v/>
      </c>
      <c r="B807" s="183"/>
      <c r="C807" s="83"/>
      <c r="D807" s="83"/>
      <c r="E807" s="84"/>
      <c r="F807" s="85"/>
      <c r="G807" s="86"/>
      <c r="H807" s="86"/>
      <c r="I807" s="86"/>
      <c r="J807" s="86"/>
      <c r="K807" s="86"/>
      <c r="L807" s="87"/>
      <c r="M807" s="88"/>
      <c r="N807" s="88"/>
      <c r="O807" s="169" t="str">
        <f t="shared" si="36"/>
        <v/>
      </c>
      <c r="P807" s="170" t="str">
        <f>IF(AND(ISNUMBER(M807),M807&lt;&gt;""),IF(M807&gt;='Bitni podaci'!$B$2,IF(M807&lt;'Bitni podaci'!$C$2,1,2),0),"")</f>
        <v/>
      </c>
      <c r="Q807" s="89"/>
      <c r="R807" s="169" t="str">
        <f t="shared" si="37"/>
        <v/>
      </c>
      <c r="S807" s="149"/>
      <c r="T807" s="177" t="str">
        <f>IF(AND(S807&lt;&gt;"",ISNUMBER(S807)),IF(S807&lt;='Bitni podaci'!$B$1,1,0),"")</f>
        <v/>
      </c>
      <c r="U807" s="178" t="str">
        <f t="shared" si="38"/>
        <v/>
      </c>
    </row>
    <row r="808" spans="1:21" ht="21.95" customHeight="1" x14ac:dyDescent="0.2">
      <c r="A808" s="184" t="str">
        <f>IF(B808&lt;&gt;"",ROWS($A$13:A808)-COUNTBLANK($A$13:A807),"")</f>
        <v/>
      </c>
      <c r="B808" s="183"/>
      <c r="C808" s="83"/>
      <c r="D808" s="83"/>
      <c r="E808" s="84"/>
      <c r="F808" s="85"/>
      <c r="G808" s="86"/>
      <c r="H808" s="86"/>
      <c r="I808" s="86"/>
      <c r="J808" s="86"/>
      <c r="K808" s="86"/>
      <c r="L808" s="87"/>
      <c r="M808" s="88"/>
      <c r="N808" s="88"/>
      <c r="O808" s="169" t="str">
        <f t="shared" si="36"/>
        <v/>
      </c>
      <c r="P808" s="170" t="str">
        <f>IF(AND(ISNUMBER(M808),M808&lt;&gt;""),IF(M808&gt;='Bitni podaci'!$B$2,IF(M808&lt;'Bitni podaci'!$C$2,1,2),0),"")</f>
        <v/>
      </c>
      <c r="Q808" s="89"/>
      <c r="R808" s="169" t="str">
        <f t="shared" si="37"/>
        <v/>
      </c>
      <c r="S808" s="149"/>
      <c r="T808" s="177" t="str">
        <f>IF(AND(S808&lt;&gt;"",ISNUMBER(S808)),IF(S808&lt;='Bitni podaci'!$B$1,1,0),"")</f>
        <v/>
      </c>
      <c r="U808" s="178" t="str">
        <f t="shared" si="38"/>
        <v/>
      </c>
    </row>
    <row r="809" spans="1:21" ht="21.95" customHeight="1" x14ac:dyDescent="0.2">
      <c r="A809" s="184" t="str">
        <f>IF(B809&lt;&gt;"",ROWS($A$13:A809)-COUNTBLANK($A$13:A808),"")</f>
        <v/>
      </c>
      <c r="B809" s="183"/>
      <c r="C809" s="83"/>
      <c r="D809" s="83"/>
      <c r="E809" s="84"/>
      <c r="F809" s="85"/>
      <c r="G809" s="86"/>
      <c r="H809" s="86"/>
      <c r="I809" s="86"/>
      <c r="J809" s="86"/>
      <c r="K809" s="86"/>
      <c r="L809" s="87"/>
      <c r="M809" s="88"/>
      <c r="N809" s="88"/>
      <c r="O809" s="169" t="str">
        <f t="shared" si="36"/>
        <v/>
      </c>
      <c r="P809" s="170" t="str">
        <f>IF(AND(ISNUMBER(M809),M809&lt;&gt;""),IF(M809&gt;='Bitni podaci'!$B$2,IF(M809&lt;'Bitni podaci'!$C$2,1,2),0),"")</f>
        <v/>
      </c>
      <c r="Q809" s="89"/>
      <c r="R809" s="169" t="str">
        <f t="shared" si="37"/>
        <v/>
      </c>
      <c r="S809" s="149"/>
      <c r="T809" s="177" t="str">
        <f>IF(AND(S809&lt;&gt;"",ISNUMBER(S809)),IF(S809&lt;='Bitni podaci'!$B$1,1,0),"")</f>
        <v/>
      </c>
      <c r="U809" s="178" t="str">
        <f t="shared" si="38"/>
        <v/>
      </c>
    </row>
    <row r="810" spans="1:21" ht="21.95" customHeight="1" x14ac:dyDescent="0.2">
      <c r="A810" s="184" t="str">
        <f>IF(B810&lt;&gt;"",ROWS($A$13:A810)-COUNTBLANK($A$13:A809),"")</f>
        <v/>
      </c>
      <c r="B810" s="183"/>
      <c r="C810" s="83"/>
      <c r="D810" s="83"/>
      <c r="E810" s="84"/>
      <c r="F810" s="85"/>
      <c r="G810" s="86"/>
      <c r="H810" s="86"/>
      <c r="I810" s="86"/>
      <c r="J810" s="86"/>
      <c r="K810" s="86"/>
      <c r="L810" s="87"/>
      <c r="M810" s="88"/>
      <c r="N810" s="88"/>
      <c r="O810" s="169" t="str">
        <f t="shared" si="36"/>
        <v/>
      </c>
      <c r="P810" s="170" t="str">
        <f>IF(AND(ISNUMBER(M810),M810&lt;&gt;""),IF(M810&gt;='Bitni podaci'!$B$2,IF(M810&lt;'Bitni podaci'!$C$2,1,2),0),"")</f>
        <v/>
      </c>
      <c r="Q810" s="89"/>
      <c r="R810" s="169" t="str">
        <f t="shared" si="37"/>
        <v/>
      </c>
      <c r="S810" s="149"/>
      <c r="T810" s="177" t="str">
        <f>IF(AND(S810&lt;&gt;"",ISNUMBER(S810)),IF(S810&lt;='Bitni podaci'!$B$1,1,0),"")</f>
        <v/>
      </c>
      <c r="U810" s="178" t="str">
        <f t="shared" si="38"/>
        <v/>
      </c>
    </row>
    <row r="811" spans="1:21" ht="21.95" customHeight="1" x14ac:dyDescent="0.2">
      <c r="A811" s="184" t="str">
        <f>IF(B811&lt;&gt;"",ROWS($A$13:A811)-COUNTBLANK($A$13:A810),"")</f>
        <v/>
      </c>
      <c r="B811" s="183"/>
      <c r="C811" s="83"/>
      <c r="D811" s="83"/>
      <c r="E811" s="84"/>
      <c r="F811" s="85"/>
      <c r="G811" s="86"/>
      <c r="H811" s="86"/>
      <c r="I811" s="86"/>
      <c r="J811" s="86"/>
      <c r="K811" s="86"/>
      <c r="L811" s="87"/>
      <c r="M811" s="88"/>
      <c r="N811" s="88"/>
      <c r="O811" s="169" t="str">
        <f t="shared" si="36"/>
        <v/>
      </c>
      <c r="P811" s="170" t="str">
        <f>IF(AND(ISNUMBER(M811),M811&lt;&gt;""),IF(M811&gt;='Bitni podaci'!$B$2,IF(M811&lt;'Bitni podaci'!$C$2,1,2),0),"")</f>
        <v/>
      </c>
      <c r="Q811" s="89"/>
      <c r="R811" s="169" t="str">
        <f t="shared" si="37"/>
        <v/>
      </c>
      <c r="S811" s="149"/>
      <c r="T811" s="177" t="str">
        <f>IF(AND(S811&lt;&gt;"",ISNUMBER(S811)),IF(S811&lt;='Bitni podaci'!$B$1,1,0),"")</f>
        <v/>
      </c>
      <c r="U811" s="178" t="str">
        <f t="shared" si="38"/>
        <v/>
      </c>
    </row>
    <row r="812" spans="1:21" ht="21.95" customHeight="1" x14ac:dyDescent="0.2">
      <c r="A812" s="184" t="str">
        <f>IF(B812&lt;&gt;"",ROWS($A$13:A812)-COUNTBLANK($A$13:A811),"")</f>
        <v/>
      </c>
      <c r="B812" s="183"/>
      <c r="C812" s="83"/>
      <c r="D812" s="83"/>
      <c r="E812" s="84"/>
      <c r="F812" s="85"/>
      <c r="G812" s="86"/>
      <c r="H812" s="86"/>
      <c r="I812" s="86"/>
      <c r="J812" s="86"/>
      <c r="K812" s="86"/>
      <c r="L812" s="87"/>
      <c r="M812" s="88"/>
      <c r="N812" s="88"/>
      <c r="O812" s="169" t="str">
        <f t="shared" si="36"/>
        <v/>
      </c>
      <c r="P812" s="170" t="str">
        <f>IF(AND(ISNUMBER(M812),M812&lt;&gt;""),IF(M812&gt;='Bitni podaci'!$B$2,IF(M812&lt;'Bitni podaci'!$C$2,1,2),0),"")</f>
        <v/>
      </c>
      <c r="Q812" s="89"/>
      <c r="R812" s="169" t="str">
        <f t="shared" si="37"/>
        <v/>
      </c>
      <c r="S812" s="149"/>
      <c r="T812" s="177" t="str">
        <f>IF(AND(S812&lt;&gt;"",ISNUMBER(S812)),IF(S812&lt;='Bitni podaci'!$B$1,1,0),"")</f>
        <v/>
      </c>
      <c r="U812" s="178" t="str">
        <f t="shared" si="38"/>
        <v/>
      </c>
    </row>
    <row r="813" spans="1:21" ht="21.95" customHeight="1" x14ac:dyDescent="0.2">
      <c r="A813" s="184" t="str">
        <f>IF(B813&lt;&gt;"",ROWS($A$13:A813)-COUNTBLANK($A$13:A812),"")</f>
        <v/>
      </c>
      <c r="B813" s="183"/>
      <c r="C813" s="83"/>
      <c r="D813" s="83"/>
      <c r="E813" s="84"/>
      <c r="F813" s="85"/>
      <c r="G813" s="86"/>
      <c r="H813" s="86"/>
      <c r="I813" s="86"/>
      <c r="J813" s="86"/>
      <c r="K813" s="86"/>
      <c r="L813" s="87"/>
      <c r="M813" s="88"/>
      <c r="N813" s="88"/>
      <c r="O813" s="169" t="str">
        <f t="shared" si="36"/>
        <v/>
      </c>
      <c r="P813" s="170" t="str">
        <f>IF(AND(ISNUMBER(M813),M813&lt;&gt;""),IF(M813&gt;='Bitni podaci'!$B$2,IF(M813&lt;'Bitni podaci'!$C$2,1,2),0),"")</f>
        <v/>
      </c>
      <c r="Q813" s="89"/>
      <c r="R813" s="169" t="str">
        <f t="shared" si="37"/>
        <v/>
      </c>
      <c r="S813" s="149"/>
      <c r="T813" s="177" t="str">
        <f>IF(AND(S813&lt;&gt;"",ISNUMBER(S813)),IF(S813&lt;='Bitni podaci'!$B$1,1,0),"")</f>
        <v/>
      </c>
      <c r="U813" s="178" t="str">
        <f t="shared" si="38"/>
        <v/>
      </c>
    </row>
    <row r="814" spans="1:21" ht="21.95" customHeight="1" x14ac:dyDescent="0.2">
      <c r="A814" s="184" t="str">
        <f>IF(B814&lt;&gt;"",ROWS($A$13:A814)-COUNTBLANK($A$13:A813),"")</f>
        <v/>
      </c>
      <c r="B814" s="183"/>
      <c r="C814" s="83"/>
      <c r="D814" s="83"/>
      <c r="E814" s="84"/>
      <c r="F814" s="85"/>
      <c r="G814" s="86"/>
      <c r="H814" s="86"/>
      <c r="I814" s="86"/>
      <c r="J814" s="86"/>
      <c r="K814" s="86"/>
      <c r="L814" s="87"/>
      <c r="M814" s="88"/>
      <c r="N814" s="88"/>
      <c r="O814" s="169" t="str">
        <f t="shared" si="36"/>
        <v/>
      </c>
      <c r="P814" s="170" t="str">
        <f>IF(AND(ISNUMBER(M814),M814&lt;&gt;""),IF(M814&gt;='Bitni podaci'!$B$2,IF(M814&lt;'Bitni podaci'!$C$2,1,2),0),"")</f>
        <v/>
      </c>
      <c r="Q814" s="89"/>
      <c r="R814" s="169" t="str">
        <f t="shared" si="37"/>
        <v/>
      </c>
      <c r="S814" s="149"/>
      <c r="T814" s="177" t="str">
        <f>IF(AND(S814&lt;&gt;"",ISNUMBER(S814)),IF(S814&lt;='Bitni podaci'!$B$1,1,0),"")</f>
        <v/>
      </c>
      <c r="U814" s="178" t="str">
        <f t="shared" si="38"/>
        <v/>
      </c>
    </row>
    <row r="815" spans="1:21" ht="21.95" customHeight="1" x14ac:dyDescent="0.2">
      <c r="A815" s="184" t="str">
        <f>IF(B815&lt;&gt;"",ROWS($A$13:A815)-COUNTBLANK($A$13:A814),"")</f>
        <v/>
      </c>
      <c r="B815" s="183"/>
      <c r="C815" s="83"/>
      <c r="D815" s="83"/>
      <c r="E815" s="84"/>
      <c r="F815" s="85"/>
      <c r="G815" s="86"/>
      <c r="H815" s="86"/>
      <c r="I815" s="86"/>
      <c r="J815" s="86"/>
      <c r="K815" s="86"/>
      <c r="L815" s="87"/>
      <c r="M815" s="88"/>
      <c r="N815" s="88"/>
      <c r="O815" s="169" t="str">
        <f t="shared" si="36"/>
        <v/>
      </c>
      <c r="P815" s="170" t="str">
        <f>IF(AND(ISNUMBER(M815),M815&lt;&gt;""),IF(M815&gt;='Bitni podaci'!$B$2,IF(M815&lt;'Bitni podaci'!$C$2,1,2),0),"")</f>
        <v/>
      </c>
      <c r="Q815" s="89"/>
      <c r="R815" s="169" t="str">
        <f t="shared" si="37"/>
        <v/>
      </c>
      <c r="S815" s="149"/>
      <c r="T815" s="177" t="str">
        <f>IF(AND(S815&lt;&gt;"",ISNUMBER(S815)),IF(S815&lt;='Bitni podaci'!$B$1,1,0),"")</f>
        <v/>
      </c>
      <c r="U815" s="178" t="str">
        <f t="shared" si="38"/>
        <v/>
      </c>
    </row>
    <row r="816" spans="1:21" ht="21.95" customHeight="1" x14ac:dyDescent="0.2">
      <c r="A816" s="184" t="str">
        <f>IF(B816&lt;&gt;"",ROWS($A$13:A816)-COUNTBLANK($A$13:A815),"")</f>
        <v/>
      </c>
      <c r="B816" s="183"/>
      <c r="C816" s="83"/>
      <c r="D816" s="83"/>
      <c r="E816" s="84"/>
      <c r="F816" s="85"/>
      <c r="G816" s="86"/>
      <c r="H816" s="86"/>
      <c r="I816" s="86"/>
      <c r="J816" s="86"/>
      <c r="K816" s="86"/>
      <c r="L816" s="87"/>
      <c r="M816" s="88"/>
      <c r="N816" s="88"/>
      <c r="O816" s="169" t="str">
        <f t="shared" si="36"/>
        <v/>
      </c>
      <c r="P816" s="170" t="str">
        <f>IF(AND(ISNUMBER(M816),M816&lt;&gt;""),IF(M816&gt;='Bitni podaci'!$B$2,IF(M816&lt;'Bitni podaci'!$C$2,1,2),0),"")</f>
        <v/>
      </c>
      <c r="Q816" s="89"/>
      <c r="R816" s="169" t="str">
        <f t="shared" si="37"/>
        <v/>
      </c>
      <c r="S816" s="149"/>
      <c r="T816" s="177" t="str">
        <f>IF(AND(S816&lt;&gt;"",ISNUMBER(S816)),IF(S816&lt;='Bitni podaci'!$B$1,1,0),"")</f>
        <v/>
      </c>
      <c r="U816" s="178" t="str">
        <f t="shared" si="38"/>
        <v/>
      </c>
    </row>
    <row r="817" spans="1:21" ht="21.95" customHeight="1" x14ac:dyDescent="0.2">
      <c r="A817" s="184" t="str">
        <f>IF(B817&lt;&gt;"",ROWS($A$13:A817)-COUNTBLANK($A$13:A816),"")</f>
        <v/>
      </c>
      <c r="B817" s="183"/>
      <c r="C817" s="83"/>
      <c r="D817" s="83"/>
      <c r="E817" s="84"/>
      <c r="F817" s="85"/>
      <c r="G817" s="86"/>
      <c r="H817" s="86"/>
      <c r="I817" s="86"/>
      <c r="J817" s="86"/>
      <c r="K817" s="86"/>
      <c r="L817" s="87"/>
      <c r="M817" s="88"/>
      <c r="N817" s="88"/>
      <c r="O817" s="169" t="str">
        <f t="shared" si="36"/>
        <v/>
      </c>
      <c r="P817" s="170" t="str">
        <f>IF(AND(ISNUMBER(M817),M817&lt;&gt;""),IF(M817&gt;='Bitni podaci'!$B$2,IF(M817&lt;'Bitni podaci'!$C$2,1,2),0),"")</f>
        <v/>
      </c>
      <c r="Q817" s="89"/>
      <c r="R817" s="169" t="str">
        <f t="shared" si="37"/>
        <v/>
      </c>
      <c r="S817" s="149"/>
      <c r="T817" s="177" t="str">
        <f>IF(AND(S817&lt;&gt;"",ISNUMBER(S817)),IF(S817&lt;='Bitni podaci'!$B$1,1,0),"")</f>
        <v/>
      </c>
      <c r="U817" s="178" t="str">
        <f t="shared" si="38"/>
        <v/>
      </c>
    </row>
    <row r="818" spans="1:21" ht="21.95" customHeight="1" x14ac:dyDescent="0.2">
      <c r="A818" s="184" t="str">
        <f>IF(B818&lt;&gt;"",ROWS($A$13:A818)-COUNTBLANK($A$13:A817),"")</f>
        <v/>
      </c>
      <c r="B818" s="183"/>
      <c r="C818" s="83"/>
      <c r="D818" s="83"/>
      <c r="E818" s="84"/>
      <c r="F818" s="85"/>
      <c r="G818" s="86"/>
      <c r="H818" s="86"/>
      <c r="I818" s="86"/>
      <c r="J818" s="86"/>
      <c r="K818" s="86"/>
      <c r="L818" s="87"/>
      <c r="M818" s="88"/>
      <c r="N818" s="88"/>
      <c r="O818" s="169" t="str">
        <f t="shared" si="36"/>
        <v/>
      </c>
      <c r="P818" s="170" t="str">
        <f>IF(AND(ISNUMBER(M818),M818&lt;&gt;""),IF(M818&gt;='Bitni podaci'!$B$2,IF(M818&lt;'Bitni podaci'!$C$2,1,2),0),"")</f>
        <v/>
      </c>
      <c r="Q818" s="89"/>
      <c r="R818" s="169" t="str">
        <f t="shared" si="37"/>
        <v/>
      </c>
      <c r="S818" s="149"/>
      <c r="T818" s="177" t="str">
        <f>IF(AND(S818&lt;&gt;"",ISNUMBER(S818)),IF(S818&lt;='Bitni podaci'!$B$1,1,0),"")</f>
        <v/>
      </c>
      <c r="U818" s="178" t="str">
        <f t="shared" si="38"/>
        <v/>
      </c>
    </row>
    <row r="819" spans="1:21" ht="21.95" customHeight="1" x14ac:dyDescent="0.2">
      <c r="A819" s="184" t="str">
        <f>IF(B819&lt;&gt;"",ROWS($A$13:A819)-COUNTBLANK($A$13:A818),"")</f>
        <v/>
      </c>
      <c r="B819" s="183"/>
      <c r="C819" s="83"/>
      <c r="D819" s="83"/>
      <c r="E819" s="84"/>
      <c r="F819" s="85"/>
      <c r="G819" s="86"/>
      <c r="H819" s="86"/>
      <c r="I819" s="86"/>
      <c r="J819" s="86"/>
      <c r="K819" s="86"/>
      <c r="L819" s="87"/>
      <c r="M819" s="88"/>
      <c r="N819" s="88"/>
      <c r="O819" s="169" t="str">
        <f t="shared" si="36"/>
        <v/>
      </c>
      <c r="P819" s="170" t="str">
        <f>IF(AND(ISNUMBER(M819),M819&lt;&gt;""),IF(M819&gt;='Bitni podaci'!$B$2,IF(M819&lt;'Bitni podaci'!$C$2,1,2),0),"")</f>
        <v/>
      </c>
      <c r="Q819" s="89"/>
      <c r="R819" s="169" t="str">
        <f t="shared" si="37"/>
        <v/>
      </c>
      <c r="S819" s="149"/>
      <c r="T819" s="177" t="str">
        <f>IF(AND(S819&lt;&gt;"",ISNUMBER(S819)),IF(S819&lt;='Bitni podaci'!$B$1,1,0),"")</f>
        <v/>
      </c>
      <c r="U819" s="178" t="str">
        <f t="shared" si="38"/>
        <v/>
      </c>
    </row>
    <row r="820" spans="1:21" ht="21.95" customHeight="1" x14ac:dyDescent="0.2">
      <c r="A820" s="184" t="str">
        <f>IF(B820&lt;&gt;"",ROWS($A$13:A820)-COUNTBLANK($A$13:A819),"")</f>
        <v/>
      </c>
      <c r="B820" s="183"/>
      <c r="C820" s="83"/>
      <c r="D820" s="83"/>
      <c r="E820" s="84"/>
      <c r="F820" s="85"/>
      <c r="G820" s="86"/>
      <c r="H820" s="86"/>
      <c r="I820" s="86"/>
      <c r="J820" s="86"/>
      <c r="K820" s="86"/>
      <c r="L820" s="87"/>
      <c r="M820" s="88"/>
      <c r="N820" s="88"/>
      <c r="O820" s="169" t="str">
        <f t="shared" si="36"/>
        <v/>
      </c>
      <c r="P820" s="170" t="str">
        <f>IF(AND(ISNUMBER(M820),M820&lt;&gt;""),IF(M820&gt;='Bitni podaci'!$B$2,IF(M820&lt;'Bitni podaci'!$C$2,1,2),0),"")</f>
        <v/>
      </c>
      <c r="Q820" s="89"/>
      <c r="R820" s="169" t="str">
        <f t="shared" si="37"/>
        <v/>
      </c>
      <c r="S820" s="149"/>
      <c r="T820" s="177" t="str">
        <f>IF(AND(S820&lt;&gt;"",ISNUMBER(S820)),IF(S820&lt;='Bitni podaci'!$B$1,1,0),"")</f>
        <v/>
      </c>
      <c r="U820" s="178" t="str">
        <f t="shared" si="38"/>
        <v/>
      </c>
    </row>
    <row r="821" spans="1:21" ht="21.95" customHeight="1" x14ac:dyDescent="0.2">
      <c r="A821" s="184" t="str">
        <f>IF(B821&lt;&gt;"",ROWS($A$13:A821)-COUNTBLANK($A$13:A820),"")</f>
        <v/>
      </c>
      <c r="B821" s="183"/>
      <c r="C821" s="83"/>
      <c r="D821" s="83"/>
      <c r="E821" s="84"/>
      <c r="F821" s="85"/>
      <c r="G821" s="86"/>
      <c r="H821" s="86"/>
      <c r="I821" s="86"/>
      <c r="J821" s="86"/>
      <c r="K821" s="86"/>
      <c r="L821" s="87"/>
      <c r="M821" s="88"/>
      <c r="N821" s="88"/>
      <c r="O821" s="169" t="str">
        <f t="shared" si="36"/>
        <v/>
      </c>
      <c r="P821" s="170" t="str">
        <f>IF(AND(ISNUMBER(M821),M821&lt;&gt;""),IF(M821&gt;='Bitni podaci'!$B$2,IF(M821&lt;'Bitni podaci'!$C$2,1,2),0),"")</f>
        <v/>
      </c>
      <c r="Q821" s="89"/>
      <c r="R821" s="169" t="str">
        <f t="shared" si="37"/>
        <v/>
      </c>
      <c r="S821" s="149"/>
      <c r="T821" s="177" t="str">
        <f>IF(AND(S821&lt;&gt;"",ISNUMBER(S821)),IF(S821&lt;='Bitni podaci'!$B$1,1,0),"")</f>
        <v/>
      </c>
      <c r="U821" s="178" t="str">
        <f t="shared" si="38"/>
        <v/>
      </c>
    </row>
    <row r="822" spans="1:21" ht="21.95" customHeight="1" x14ac:dyDescent="0.2">
      <c r="A822" s="184" t="str">
        <f>IF(B822&lt;&gt;"",ROWS($A$13:A822)-COUNTBLANK($A$13:A821),"")</f>
        <v/>
      </c>
      <c r="B822" s="183"/>
      <c r="C822" s="83"/>
      <c r="D822" s="83"/>
      <c r="E822" s="84"/>
      <c r="F822" s="85"/>
      <c r="G822" s="86"/>
      <c r="H822" s="86"/>
      <c r="I822" s="86"/>
      <c r="J822" s="86"/>
      <c r="K822" s="86"/>
      <c r="L822" s="87"/>
      <c r="M822" s="88"/>
      <c r="N822" s="88"/>
      <c r="O822" s="169" t="str">
        <f t="shared" si="36"/>
        <v/>
      </c>
      <c r="P822" s="170" t="str">
        <f>IF(AND(ISNUMBER(M822),M822&lt;&gt;""),IF(M822&gt;='Bitni podaci'!$B$2,IF(M822&lt;'Bitni podaci'!$C$2,1,2),0),"")</f>
        <v/>
      </c>
      <c r="Q822" s="89"/>
      <c r="R822" s="169" t="str">
        <f t="shared" si="37"/>
        <v/>
      </c>
      <c r="S822" s="149"/>
      <c r="T822" s="177" t="str">
        <f>IF(AND(S822&lt;&gt;"",ISNUMBER(S822)),IF(S822&lt;='Bitni podaci'!$B$1,1,0),"")</f>
        <v/>
      </c>
      <c r="U822" s="178" t="str">
        <f t="shared" si="38"/>
        <v/>
      </c>
    </row>
    <row r="823" spans="1:21" ht="21.95" customHeight="1" x14ac:dyDescent="0.2">
      <c r="A823" s="184" t="str">
        <f>IF(B823&lt;&gt;"",ROWS($A$13:A823)-COUNTBLANK($A$13:A822),"")</f>
        <v/>
      </c>
      <c r="B823" s="183"/>
      <c r="C823" s="83"/>
      <c r="D823" s="83"/>
      <c r="E823" s="84"/>
      <c r="F823" s="85"/>
      <c r="G823" s="86"/>
      <c r="H823" s="86"/>
      <c r="I823" s="86"/>
      <c r="J823" s="86"/>
      <c r="K823" s="86"/>
      <c r="L823" s="87"/>
      <c r="M823" s="88"/>
      <c r="N823" s="88"/>
      <c r="O823" s="169" t="str">
        <f t="shared" si="36"/>
        <v/>
      </c>
      <c r="P823" s="170" t="str">
        <f>IF(AND(ISNUMBER(M823),M823&lt;&gt;""),IF(M823&gt;='Bitni podaci'!$B$2,IF(M823&lt;'Bitni podaci'!$C$2,1,2),0),"")</f>
        <v/>
      </c>
      <c r="Q823" s="89"/>
      <c r="R823" s="169" t="str">
        <f t="shared" si="37"/>
        <v/>
      </c>
      <c r="S823" s="149"/>
      <c r="T823" s="177" t="str">
        <f>IF(AND(S823&lt;&gt;"",ISNUMBER(S823)),IF(S823&lt;='Bitni podaci'!$B$1,1,0),"")</f>
        <v/>
      </c>
      <c r="U823" s="178" t="str">
        <f t="shared" si="38"/>
        <v/>
      </c>
    </row>
    <row r="824" spans="1:21" ht="21.95" customHeight="1" x14ac:dyDescent="0.2">
      <c r="A824" s="184" t="str">
        <f>IF(B824&lt;&gt;"",ROWS($A$13:A824)-COUNTBLANK($A$13:A823),"")</f>
        <v/>
      </c>
      <c r="B824" s="183"/>
      <c r="C824" s="83"/>
      <c r="D824" s="83"/>
      <c r="E824" s="84"/>
      <c r="F824" s="85"/>
      <c r="G824" s="86"/>
      <c r="H824" s="86"/>
      <c r="I824" s="86"/>
      <c r="J824" s="86"/>
      <c r="K824" s="86"/>
      <c r="L824" s="87"/>
      <c r="M824" s="88"/>
      <c r="N824" s="88"/>
      <c r="O824" s="169" t="str">
        <f t="shared" si="36"/>
        <v/>
      </c>
      <c r="P824" s="170" t="str">
        <f>IF(AND(ISNUMBER(M824),M824&lt;&gt;""),IF(M824&gt;='Bitni podaci'!$B$2,IF(M824&lt;'Bitni podaci'!$C$2,1,2),0),"")</f>
        <v/>
      </c>
      <c r="Q824" s="89"/>
      <c r="R824" s="169" t="str">
        <f t="shared" si="37"/>
        <v/>
      </c>
      <c r="S824" s="149"/>
      <c r="T824" s="177" t="str">
        <f>IF(AND(S824&lt;&gt;"",ISNUMBER(S824)),IF(S824&lt;='Bitni podaci'!$B$1,1,0),"")</f>
        <v/>
      </c>
      <c r="U824" s="178" t="str">
        <f t="shared" si="38"/>
        <v/>
      </c>
    </row>
    <row r="825" spans="1:21" ht="21.95" customHeight="1" x14ac:dyDescent="0.2">
      <c r="A825" s="184" t="str">
        <f>IF(B825&lt;&gt;"",ROWS($A$13:A825)-COUNTBLANK($A$13:A824),"")</f>
        <v/>
      </c>
      <c r="B825" s="183"/>
      <c r="C825" s="83"/>
      <c r="D825" s="83"/>
      <c r="E825" s="84"/>
      <c r="F825" s="85"/>
      <c r="G825" s="86"/>
      <c r="H825" s="86"/>
      <c r="I825" s="86"/>
      <c r="J825" s="86"/>
      <c r="K825" s="86"/>
      <c r="L825" s="87"/>
      <c r="M825" s="88"/>
      <c r="N825" s="88"/>
      <c r="O825" s="169" t="str">
        <f t="shared" si="36"/>
        <v/>
      </c>
      <c r="P825" s="170" t="str">
        <f>IF(AND(ISNUMBER(M825),M825&lt;&gt;""),IF(M825&gt;='Bitni podaci'!$B$2,IF(M825&lt;'Bitni podaci'!$C$2,1,2),0),"")</f>
        <v/>
      </c>
      <c r="Q825" s="89"/>
      <c r="R825" s="169" t="str">
        <f t="shared" si="37"/>
        <v/>
      </c>
      <c r="S825" s="149"/>
      <c r="T825" s="177" t="str">
        <f>IF(AND(S825&lt;&gt;"",ISNUMBER(S825)),IF(S825&lt;='Bitni podaci'!$B$1,1,0),"")</f>
        <v/>
      </c>
      <c r="U825" s="178" t="str">
        <f t="shared" si="38"/>
        <v/>
      </c>
    </row>
    <row r="826" spans="1:21" ht="21.95" customHeight="1" x14ac:dyDescent="0.2">
      <c r="A826" s="184" t="str">
        <f>IF(B826&lt;&gt;"",ROWS($A$13:A826)-COUNTBLANK($A$13:A825),"")</f>
        <v/>
      </c>
      <c r="B826" s="183"/>
      <c r="C826" s="83"/>
      <c r="D826" s="83"/>
      <c r="E826" s="84"/>
      <c r="F826" s="85"/>
      <c r="G826" s="86"/>
      <c r="H826" s="86"/>
      <c r="I826" s="86"/>
      <c r="J826" s="86"/>
      <c r="K826" s="86"/>
      <c r="L826" s="87"/>
      <c r="M826" s="88"/>
      <c r="N826" s="88"/>
      <c r="O826" s="169" t="str">
        <f t="shared" si="36"/>
        <v/>
      </c>
      <c r="P826" s="170" t="str">
        <f>IF(AND(ISNUMBER(M826),M826&lt;&gt;""),IF(M826&gt;='Bitni podaci'!$B$2,IF(M826&lt;'Bitni podaci'!$C$2,1,2),0),"")</f>
        <v/>
      </c>
      <c r="Q826" s="89"/>
      <c r="R826" s="169" t="str">
        <f t="shared" si="37"/>
        <v/>
      </c>
      <c r="S826" s="149"/>
      <c r="T826" s="177" t="str">
        <f>IF(AND(S826&lt;&gt;"",ISNUMBER(S826)),IF(S826&lt;='Bitni podaci'!$B$1,1,0),"")</f>
        <v/>
      </c>
      <c r="U826" s="178" t="str">
        <f t="shared" si="38"/>
        <v/>
      </c>
    </row>
    <row r="827" spans="1:21" ht="21.95" customHeight="1" x14ac:dyDescent="0.2">
      <c r="A827" s="184" t="str">
        <f>IF(B827&lt;&gt;"",ROWS($A$13:A827)-COUNTBLANK($A$13:A826),"")</f>
        <v/>
      </c>
      <c r="B827" s="183"/>
      <c r="C827" s="83"/>
      <c r="D827" s="83"/>
      <c r="E827" s="84"/>
      <c r="F827" s="85"/>
      <c r="G827" s="86"/>
      <c r="H827" s="86"/>
      <c r="I827" s="86"/>
      <c r="J827" s="86"/>
      <c r="K827" s="86"/>
      <c r="L827" s="87"/>
      <c r="M827" s="88"/>
      <c r="N827" s="88"/>
      <c r="O827" s="169" t="str">
        <f t="shared" si="36"/>
        <v/>
      </c>
      <c r="P827" s="170" t="str">
        <f>IF(AND(ISNUMBER(M827),M827&lt;&gt;""),IF(M827&gt;='Bitni podaci'!$B$2,IF(M827&lt;'Bitni podaci'!$C$2,1,2),0),"")</f>
        <v/>
      </c>
      <c r="Q827" s="89"/>
      <c r="R827" s="169" t="str">
        <f t="shared" si="37"/>
        <v/>
      </c>
      <c r="S827" s="149"/>
      <c r="T827" s="177" t="str">
        <f>IF(AND(S827&lt;&gt;"",ISNUMBER(S827)),IF(S827&lt;='Bitni podaci'!$B$1,1,0),"")</f>
        <v/>
      </c>
      <c r="U827" s="178" t="str">
        <f t="shared" si="38"/>
        <v/>
      </c>
    </row>
    <row r="828" spans="1:21" ht="21.95" customHeight="1" x14ac:dyDescent="0.2">
      <c r="A828" s="184" t="str">
        <f>IF(B828&lt;&gt;"",ROWS($A$13:A828)-COUNTBLANK($A$13:A827),"")</f>
        <v/>
      </c>
      <c r="B828" s="183"/>
      <c r="C828" s="83"/>
      <c r="D828" s="83"/>
      <c r="E828" s="84"/>
      <c r="F828" s="85"/>
      <c r="G828" s="86"/>
      <c r="H828" s="86"/>
      <c r="I828" s="86"/>
      <c r="J828" s="86"/>
      <c r="K828" s="86"/>
      <c r="L828" s="87"/>
      <c r="M828" s="88"/>
      <c r="N828" s="88"/>
      <c r="O828" s="169" t="str">
        <f t="shared" si="36"/>
        <v/>
      </c>
      <c r="P828" s="170" t="str">
        <f>IF(AND(ISNUMBER(M828),M828&lt;&gt;""),IF(M828&gt;='Bitni podaci'!$B$2,IF(M828&lt;'Bitni podaci'!$C$2,1,2),0),"")</f>
        <v/>
      </c>
      <c r="Q828" s="89"/>
      <c r="R828" s="169" t="str">
        <f t="shared" si="37"/>
        <v/>
      </c>
      <c r="S828" s="149"/>
      <c r="T828" s="177" t="str">
        <f>IF(AND(S828&lt;&gt;"",ISNUMBER(S828)),IF(S828&lt;='Bitni podaci'!$B$1,1,0),"")</f>
        <v/>
      </c>
      <c r="U828" s="178" t="str">
        <f t="shared" si="38"/>
        <v/>
      </c>
    </row>
    <row r="829" spans="1:21" ht="21.95" customHeight="1" x14ac:dyDescent="0.2">
      <c r="A829" s="184" t="str">
        <f>IF(B829&lt;&gt;"",ROWS($A$13:A829)-COUNTBLANK($A$13:A828),"")</f>
        <v/>
      </c>
      <c r="B829" s="183"/>
      <c r="C829" s="83"/>
      <c r="D829" s="83"/>
      <c r="E829" s="84"/>
      <c r="F829" s="85"/>
      <c r="G829" s="86"/>
      <c r="H829" s="86"/>
      <c r="I829" s="86"/>
      <c r="J829" s="86"/>
      <c r="K829" s="86"/>
      <c r="L829" s="87"/>
      <c r="M829" s="88"/>
      <c r="N829" s="88"/>
      <c r="O829" s="169" t="str">
        <f t="shared" si="36"/>
        <v/>
      </c>
      <c r="P829" s="170" t="str">
        <f>IF(AND(ISNUMBER(M829),M829&lt;&gt;""),IF(M829&gt;='Bitni podaci'!$B$2,IF(M829&lt;'Bitni podaci'!$C$2,1,2),0),"")</f>
        <v/>
      </c>
      <c r="Q829" s="89"/>
      <c r="R829" s="169" t="str">
        <f t="shared" si="37"/>
        <v/>
      </c>
      <c r="S829" s="149"/>
      <c r="T829" s="177" t="str">
        <f>IF(AND(S829&lt;&gt;"",ISNUMBER(S829)),IF(S829&lt;='Bitni podaci'!$B$1,1,0),"")</f>
        <v/>
      </c>
      <c r="U829" s="178" t="str">
        <f t="shared" si="38"/>
        <v/>
      </c>
    </row>
    <row r="830" spans="1:21" ht="21.95" customHeight="1" x14ac:dyDescent="0.2">
      <c r="A830" s="184" t="str">
        <f>IF(B830&lt;&gt;"",ROWS($A$13:A830)-COUNTBLANK($A$13:A829),"")</f>
        <v/>
      </c>
      <c r="B830" s="183"/>
      <c r="C830" s="83"/>
      <c r="D830" s="83"/>
      <c r="E830" s="84"/>
      <c r="F830" s="85"/>
      <c r="G830" s="86"/>
      <c r="H830" s="86"/>
      <c r="I830" s="86"/>
      <c r="J830" s="86"/>
      <c r="K830" s="86"/>
      <c r="L830" s="87"/>
      <c r="M830" s="88"/>
      <c r="N830" s="88"/>
      <c r="O830" s="169" t="str">
        <f t="shared" si="36"/>
        <v/>
      </c>
      <c r="P830" s="170" t="str">
        <f>IF(AND(ISNUMBER(M830),M830&lt;&gt;""),IF(M830&gt;='Bitni podaci'!$B$2,IF(M830&lt;'Bitni podaci'!$C$2,1,2),0),"")</f>
        <v/>
      </c>
      <c r="Q830" s="89"/>
      <c r="R830" s="169" t="str">
        <f t="shared" si="37"/>
        <v/>
      </c>
      <c r="S830" s="149"/>
      <c r="T830" s="177" t="str">
        <f>IF(AND(S830&lt;&gt;"",ISNUMBER(S830)),IF(S830&lt;='Bitni podaci'!$B$1,1,0),"")</f>
        <v/>
      </c>
      <c r="U830" s="178" t="str">
        <f t="shared" si="38"/>
        <v/>
      </c>
    </row>
    <row r="831" spans="1:21" ht="21.95" customHeight="1" x14ac:dyDescent="0.2">
      <c r="A831" s="184" t="str">
        <f>IF(B831&lt;&gt;"",ROWS($A$13:A831)-COUNTBLANK($A$13:A830),"")</f>
        <v/>
      </c>
      <c r="B831" s="183"/>
      <c r="C831" s="83"/>
      <c r="D831" s="83"/>
      <c r="E831" s="84"/>
      <c r="F831" s="85"/>
      <c r="G831" s="86"/>
      <c r="H831" s="86"/>
      <c r="I831" s="86"/>
      <c r="J831" s="86"/>
      <c r="K831" s="86"/>
      <c r="L831" s="87"/>
      <c r="M831" s="88"/>
      <c r="N831" s="88"/>
      <c r="O831" s="169" t="str">
        <f t="shared" si="36"/>
        <v/>
      </c>
      <c r="P831" s="170" t="str">
        <f>IF(AND(ISNUMBER(M831),M831&lt;&gt;""),IF(M831&gt;='Bitni podaci'!$B$2,IF(M831&lt;'Bitni podaci'!$C$2,1,2),0),"")</f>
        <v/>
      </c>
      <c r="Q831" s="89"/>
      <c r="R831" s="169" t="str">
        <f t="shared" si="37"/>
        <v/>
      </c>
      <c r="S831" s="149"/>
      <c r="T831" s="177" t="str">
        <f>IF(AND(S831&lt;&gt;"",ISNUMBER(S831)),IF(S831&lt;='Bitni podaci'!$B$1,1,0),"")</f>
        <v/>
      </c>
      <c r="U831" s="178" t="str">
        <f t="shared" si="38"/>
        <v/>
      </c>
    </row>
    <row r="832" spans="1:21" ht="21.95" customHeight="1" x14ac:dyDescent="0.2">
      <c r="A832" s="184" t="str">
        <f>IF(B832&lt;&gt;"",ROWS($A$13:A832)-COUNTBLANK($A$13:A831),"")</f>
        <v/>
      </c>
      <c r="B832" s="183"/>
      <c r="C832" s="83"/>
      <c r="D832" s="83"/>
      <c r="E832" s="84"/>
      <c r="F832" s="85"/>
      <c r="G832" s="86"/>
      <c r="H832" s="86"/>
      <c r="I832" s="86"/>
      <c r="J832" s="86"/>
      <c r="K832" s="86"/>
      <c r="L832" s="87"/>
      <c r="M832" s="88"/>
      <c r="N832" s="88"/>
      <c r="O832" s="169" t="str">
        <f t="shared" si="36"/>
        <v/>
      </c>
      <c r="P832" s="170" t="str">
        <f>IF(AND(ISNUMBER(M832),M832&lt;&gt;""),IF(M832&gt;='Bitni podaci'!$B$2,IF(M832&lt;'Bitni podaci'!$C$2,1,2),0),"")</f>
        <v/>
      </c>
      <c r="Q832" s="89"/>
      <c r="R832" s="169" t="str">
        <f t="shared" si="37"/>
        <v/>
      </c>
      <c r="S832" s="149"/>
      <c r="T832" s="177" t="str">
        <f>IF(AND(S832&lt;&gt;"",ISNUMBER(S832)),IF(S832&lt;='Bitni podaci'!$B$1,1,0),"")</f>
        <v/>
      </c>
      <c r="U832" s="178" t="str">
        <f t="shared" si="38"/>
        <v/>
      </c>
    </row>
    <row r="833" spans="1:21" ht="21.95" customHeight="1" x14ac:dyDescent="0.2">
      <c r="A833" s="184" t="str">
        <f>IF(B833&lt;&gt;"",ROWS($A$13:A833)-COUNTBLANK($A$13:A832),"")</f>
        <v/>
      </c>
      <c r="B833" s="183"/>
      <c r="C833" s="83"/>
      <c r="D833" s="83"/>
      <c r="E833" s="84"/>
      <c r="F833" s="85"/>
      <c r="G833" s="86"/>
      <c r="H833" s="86"/>
      <c r="I833" s="86"/>
      <c r="J833" s="86"/>
      <c r="K833" s="86"/>
      <c r="L833" s="87"/>
      <c r="M833" s="88"/>
      <c r="N833" s="88"/>
      <c r="O833" s="169" t="str">
        <f t="shared" si="36"/>
        <v/>
      </c>
      <c r="P833" s="170" t="str">
        <f>IF(AND(ISNUMBER(M833),M833&lt;&gt;""),IF(M833&gt;='Bitni podaci'!$B$2,IF(M833&lt;'Bitni podaci'!$C$2,1,2),0),"")</f>
        <v/>
      </c>
      <c r="Q833" s="89"/>
      <c r="R833" s="169" t="str">
        <f t="shared" si="37"/>
        <v/>
      </c>
      <c r="S833" s="149"/>
      <c r="T833" s="177" t="str">
        <f>IF(AND(S833&lt;&gt;"",ISNUMBER(S833)),IF(S833&lt;='Bitni podaci'!$B$1,1,0),"")</f>
        <v/>
      </c>
      <c r="U833" s="178" t="str">
        <f t="shared" si="38"/>
        <v/>
      </c>
    </row>
    <row r="834" spans="1:21" ht="21.95" customHeight="1" x14ac:dyDescent="0.2">
      <c r="A834" s="184" t="str">
        <f>IF(B834&lt;&gt;"",ROWS($A$13:A834)-COUNTBLANK($A$13:A833),"")</f>
        <v/>
      </c>
      <c r="B834" s="183"/>
      <c r="C834" s="83"/>
      <c r="D834" s="83"/>
      <c r="E834" s="84"/>
      <c r="F834" s="85"/>
      <c r="G834" s="86"/>
      <c r="H834" s="86"/>
      <c r="I834" s="86"/>
      <c r="J834" s="86"/>
      <c r="K834" s="86"/>
      <c r="L834" s="87"/>
      <c r="M834" s="88"/>
      <c r="N834" s="88"/>
      <c r="O834" s="169" t="str">
        <f t="shared" si="36"/>
        <v/>
      </c>
      <c r="P834" s="170" t="str">
        <f>IF(AND(ISNUMBER(M834),M834&lt;&gt;""),IF(M834&gt;='Bitni podaci'!$B$2,IF(M834&lt;'Bitni podaci'!$C$2,1,2),0),"")</f>
        <v/>
      </c>
      <c r="Q834" s="89"/>
      <c r="R834" s="169" t="str">
        <f t="shared" si="37"/>
        <v/>
      </c>
      <c r="S834" s="149"/>
      <c r="T834" s="177" t="str">
        <f>IF(AND(S834&lt;&gt;"",ISNUMBER(S834)),IF(S834&lt;='Bitni podaci'!$B$1,1,0),"")</f>
        <v/>
      </c>
      <c r="U834" s="178" t="str">
        <f t="shared" si="38"/>
        <v/>
      </c>
    </row>
    <row r="835" spans="1:21" ht="21.95" customHeight="1" x14ac:dyDescent="0.2">
      <c r="A835" s="184" t="str">
        <f>IF(B835&lt;&gt;"",ROWS($A$13:A835)-COUNTBLANK($A$13:A834),"")</f>
        <v/>
      </c>
      <c r="B835" s="183"/>
      <c r="C835" s="83"/>
      <c r="D835" s="83"/>
      <c r="E835" s="84"/>
      <c r="F835" s="85"/>
      <c r="G835" s="86"/>
      <c r="H835" s="86"/>
      <c r="I835" s="86"/>
      <c r="J835" s="86"/>
      <c r="K835" s="86"/>
      <c r="L835" s="87"/>
      <c r="M835" s="88"/>
      <c r="N835" s="88"/>
      <c r="O835" s="169" t="str">
        <f t="shared" si="36"/>
        <v/>
      </c>
      <c r="P835" s="170" t="str">
        <f>IF(AND(ISNUMBER(M835),M835&lt;&gt;""),IF(M835&gt;='Bitni podaci'!$B$2,IF(M835&lt;'Bitni podaci'!$C$2,1,2),0),"")</f>
        <v/>
      </c>
      <c r="Q835" s="89"/>
      <c r="R835" s="169" t="str">
        <f t="shared" si="37"/>
        <v/>
      </c>
      <c r="S835" s="149"/>
      <c r="T835" s="177" t="str">
        <f>IF(AND(S835&lt;&gt;"",ISNUMBER(S835)),IF(S835&lt;='Bitni podaci'!$B$1,1,0),"")</f>
        <v/>
      </c>
      <c r="U835" s="178" t="str">
        <f t="shared" si="38"/>
        <v/>
      </c>
    </row>
    <row r="836" spans="1:21" ht="21.95" customHeight="1" x14ac:dyDescent="0.2">
      <c r="A836" s="184" t="str">
        <f>IF(B836&lt;&gt;"",ROWS($A$13:A836)-COUNTBLANK($A$13:A835),"")</f>
        <v/>
      </c>
      <c r="B836" s="183"/>
      <c r="C836" s="83"/>
      <c r="D836" s="83"/>
      <c r="E836" s="84"/>
      <c r="F836" s="85"/>
      <c r="G836" s="86"/>
      <c r="H836" s="86"/>
      <c r="I836" s="86"/>
      <c r="J836" s="86"/>
      <c r="K836" s="86"/>
      <c r="L836" s="87"/>
      <c r="M836" s="88"/>
      <c r="N836" s="88"/>
      <c r="O836" s="169" t="str">
        <f t="shared" si="36"/>
        <v/>
      </c>
      <c r="P836" s="170" t="str">
        <f>IF(AND(ISNUMBER(M836),M836&lt;&gt;""),IF(M836&gt;='Bitni podaci'!$B$2,IF(M836&lt;'Bitni podaci'!$C$2,1,2),0),"")</f>
        <v/>
      </c>
      <c r="Q836" s="89"/>
      <c r="R836" s="169" t="str">
        <f t="shared" si="37"/>
        <v/>
      </c>
      <c r="S836" s="149"/>
      <c r="T836" s="177" t="str">
        <f>IF(AND(S836&lt;&gt;"",ISNUMBER(S836)),IF(S836&lt;='Bitni podaci'!$B$1,1,0),"")</f>
        <v/>
      </c>
      <c r="U836" s="178" t="str">
        <f t="shared" si="38"/>
        <v/>
      </c>
    </row>
    <row r="837" spans="1:21" ht="21.95" customHeight="1" x14ac:dyDescent="0.2">
      <c r="A837" s="184" t="str">
        <f>IF(B837&lt;&gt;"",ROWS($A$13:A837)-COUNTBLANK($A$13:A836),"")</f>
        <v/>
      </c>
      <c r="B837" s="183"/>
      <c r="C837" s="83"/>
      <c r="D837" s="83"/>
      <c r="E837" s="84"/>
      <c r="F837" s="85"/>
      <c r="G837" s="86"/>
      <c r="H837" s="86"/>
      <c r="I837" s="86"/>
      <c r="J837" s="86"/>
      <c r="K837" s="86"/>
      <c r="L837" s="87"/>
      <c r="M837" s="88"/>
      <c r="N837" s="88"/>
      <c r="O837" s="169" t="str">
        <f t="shared" si="36"/>
        <v/>
      </c>
      <c r="P837" s="170" t="str">
        <f>IF(AND(ISNUMBER(M837),M837&lt;&gt;""),IF(M837&gt;='Bitni podaci'!$B$2,IF(M837&lt;'Bitni podaci'!$C$2,1,2),0),"")</f>
        <v/>
      </c>
      <c r="Q837" s="89"/>
      <c r="R837" s="169" t="str">
        <f t="shared" si="37"/>
        <v/>
      </c>
      <c r="S837" s="149"/>
      <c r="T837" s="177" t="str">
        <f>IF(AND(S837&lt;&gt;"",ISNUMBER(S837)),IF(S837&lt;='Bitni podaci'!$B$1,1,0),"")</f>
        <v/>
      </c>
      <c r="U837" s="178" t="str">
        <f t="shared" si="38"/>
        <v/>
      </c>
    </row>
    <row r="838" spans="1:21" ht="21.95" customHeight="1" x14ac:dyDescent="0.2">
      <c r="A838" s="184" t="str">
        <f>IF(B838&lt;&gt;"",ROWS($A$13:A838)-COUNTBLANK($A$13:A837),"")</f>
        <v/>
      </c>
      <c r="B838" s="183"/>
      <c r="C838" s="83"/>
      <c r="D838" s="83"/>
      <c r="E838" s="84"/>
      <c r="F838" s="85"/>
      <c r="G838" s="86"/>
      <c r="H838" s="86"/>
      <c r="I838" s="86"/>
      <c r="J838" s="86"/>
      <c r="K838" s="86"/>
      <c r="L838" s="87"/>
      <c r="M838" s="88"/>
      <c r="N838" s="88"/>
      <c r="O838" s="169" t="str">
        <f t="shared" si="36"/>
        <v/>
      </c>
      <c r="P838" s="170" t="str">
        <f>IF(AND(ISNUMBER(M838),M838&lt;&gt;""),IF(M838&gt;='Bitni podaci'!$B$2,IF(M838&lt;'Bitni podaci'!$C$2,1,2),0),"")</f>
        <v/>
      </c>
      <c r="Q838" s="89"/>
      <c r="R838" s="169" t="str">
        <f t="shared" si="37"/>
        <v/>
      </c>
      <c r="S838" s="149"/>
      <c r="T838" s="177" t="str">
        <f>IF(AND(S838&lt;&gt;"",ISNUMBER(S838)),IF(S838&lt;='Bitni podaci'!$B$1,1,0),"")</f>
        <v/>
      </c>
      <c r="U838" s="178" t="str">
        <f t="shared" si="38"/>
        <v/>
      </c>
    </row>
    <row r="839" spans="1:21" ht="21.95" customHeight="1" x14ac:dyDescent="0.2">
      <c r="A839" s="184" t="str">
        <f>IF(B839&lt;&gt;"",ROWS($A$13:A839)-COUNTBLANK($A$13:A838),"")</f>
        <v/>
      </c>
      <c r="B839" s="183"/>
      <c r="C839" s="83"/>
      <c r="D839" s="83"/>
      <c r="E839" s="84"/>
      <c r="F839" s="85"/>
      <c r="G839" s="86"/>
      <c r="H839" s="86"/>
      <c r="I839" s="86"/>
      <c r="J839" s="86"/>
      <c r="K839" s="86"/>
      <c r="L839" s="87"/>
      <c r="M839" s="88"/>
      <c r="N839" s="88"/>
      <c r="O839" s="169" t="str">
        <f t="shared" si="36"/>
        <v/>
      </c>
      <c r="P839" s="170" t="str">
        <f>IF(AND(ISNUMBER(M839),M839&lt;&gt;""),IF(M839&gt;='Bitni podaci'!$B$2,IF(M839&lt;'Bitni podaci'!$C$2,1,2),0),"")</f>
        <v/>
      </c>
      <c r="Q839" s="89"/>
      <c r="R839" s="169" t="str">
        <f t="shared" si="37"/>
        <v/>
      </c>
      <c r="S839" s="149"/>
      <c r="T839" s="177" t="str">
        <f>IF(AND(S839&lt;&gt;"",ISNUMBER(S839)),IF(S839&lt;='Bitni podaci'!$B$1,1,0),"")</f>
        <v/>
      </c>
      <c r="U839" s="178" t="str">
        <f t="shared" si="38"/>
        <v/>
      </c>
    </row>
    <row r="840" spans="1:21" ht="21.95" customHeight="1" x14ac:dyDescent="0.2">
      <c r="A840" s="184" t="str">
        <f>IF(B840&lt;&gt;"",ROWS($A$13:A840)-COUNTBLANK($A$13:A839),"")</f>
        <v/>
      </c>
      <c r="B840" s="183"/>
      <c r="C840" s="83"/>
      <c r="D840" s="83"/>
      <c r="E840" s="84"/>
      <c r="F840" s="85"/>
      <c r="G840" s="86"/>
      <c r="H840" s="86"/>
      <c r="I840" s="86"/>
      <c r="J840" s="86"/>
      <c r="K840" s="86"/>
      <c r="L840" s="87"/>
      <c r="M840" s="88"/>
      <c r="N840" s="88"/>
      <c r="O840" s="169" t="str">
        <f t="shared" si="36"/>
        <v/>
      </c>
      <c r="P840" s="170" t="str">
        <f>IF(AND(ISNUMBER(M840),M840&lt;&gt;""),IF(M840&gt;='Bitni podaci'!$B$2,IF(M840&lt;'Bitni podaci'!$C$2,1,2),0),"")</f>
        <v/>
      </c>
      <c r="Q840" s="89"/>
      <c r="R840" s="169" t="str">
        <f t="shared" si="37"/>
        <v/>
      </c>
      <c r="S840" s="149"/>
      <c r="T840" s="177" t="str">
        <f>IF(AND(S840&lt;&gt;"",ISNUMBER(S840)),IF(S840&lt;='Bitni podaci'!$B$1,1,0),"")</f>
        <v/>
      </c>
      <c r="U840" s="178" t="str">
        <f t="shared" si="38"/>
        <v/>
      </c>
    </row>
    <row r="841" spans="1:21" ht="21.95" customHeight="1" x14ac:dyDescent="0.2">
      <c r="A841" s="184" t="str">
        <f>IF(B841&lt;&gt;"",ROWS($A$13:A841)-COUNTBLANK($A$13:A840),"")</f>
        <v/>
      </c>
      <c r="B841" s="183"/>
      <c r="C841" s="83"/>
      <c r="D841" s="83"/>
      <c r="E841" s="84"/>
      <c r="F841" s="85"/>
      <c r="G841" s="86"/>
      <c r="H841" s="86"/>
      <c r="I841" s="86"/>
      <c r="J841" s="86"/>
      <c r="K841" s="86"/>
      <c r="L841" s="87"/>
      <c r="M841" s="88"/>
      <c r="N841" s="88"/>
      <c r="O841" s="169" t="str">
        <f t="shared" si="36"/>
        <v/>
      </c>
      <c r="P841" s="170" t="str">
        <f>IF(AND(ISNUMBER(M841),M841&lt;&gt;""),IF(M841&gt;='Bitni podaci'!$B$2,IF(M841&lt;'Bitni podaci'!$C$2,1,2),0),"")</f>
        <v/>
      </c>
      <c r="Q841" s="89"/>
      <c r="R841" s="169" t="str">
        <f t="shared" si="37"/>
        <v/>
      </c>
      <c r="S841" s="149"/>
      <c r="T841" s="177" t="str">
        <f>IF(AND(S841&lt;&gt;"",ISNUMBER(S841)),IF(S841&lt;='Bitni podaci'!$B$1,1,0),"")</f>
        <v/>
      </c>
      <c r="U841" s="178" t="str">
        <f t="shared" si="38"/>
        <v/>
      </c>
    </row>
    <row r="842" spans="1:21" ht="21.95" customHeight="1" x14ac:dyDescent="0.2">
      <c r="A842" s="184" t="str">
        <f>IF(B842&lt;&gt;"",ROWS($A$13:A842)-COUNTBLANK($A$13:A841),"")</f>
        <v/>
      </c>
      <c r="B842" s="183"/>
      <c r="C842" s="83"/>
      <c r="D842" s="83"/>
      <c r="E842" s="84"/>
      <c r="F842" s="85"/>
      <c r="G842" s="86"/>
      <c r="H842" s="86"/>
      <c r="I842" s="86"/>
      <c r="J842" s="86"/>
      <c r="K842" s="86"/>
      <c r="L842" s="87"/>
      <c r="M842" s="88"/>
      <c r="N842" s="88"/>
      <c r="O842" s="169" t="str">
        <f t="shared" si="36"/>
        <v/>
      </c>
      <c r="P842" s="170" t="str">
        <f>IF(AND(ISNUMBER(M842),M842&lt;&gt;""),IF(M842&gt;='Bitni podaci'!$B$2,IF(M842&lt;'Bitni podaci'!$C$2,1,2),0),"")</f>
        <v/>
      </c>
      <c r="Q842" s="89"/>
      <c r="R842" s="169" t="str">
        <f t="shared" si="37"/>
        <v/>
      </c>
      <c r="S842" s="149"/>
      <c r="T842" s="177" t="str">
        <f>IF(AND(S842&lt;&gt;"",ISNUMBER(S842)),IF(S842&lt;='Bitni podaci'!$B$1,1,0),"")</f>
        <v/>
      </c>
      <c r="U842" s="178" t="str">
        <f t="shared" si="38"/>
        <v/>
      </c>
    </row>
    <row r="843" spans="1:21" ht="21.95" customHeight="1" x14ac:dyDescent="0.2">
      <c r="A843" s="184" t="str">
        <f>IF(B843&lt;&gt;"",ROWS($A$13:A843)-COUNTBLANK($A$13:A842),"")</f>
        <v/>
      </c>
      <c r="B843" s="183"/>
      <c r="C843" s="83"/>
      <c r="D843" s="83"/>
      <c r="E843" s="84"/>
      <c r="F843" s="85"/>
      <c r="G843" s="86"/>
      <c r="H843" s="86"/>
      <c r="I843" s="86"/>
      <c r="J843" s="86"/>
      <c r="K843" s="86"/>
      <c r="L843" s="87"/>
      <c r="M843" s="88"/>
      <c r="N843" s="88"/>
      <c r="O843" s="169" t="str">
        <f t="shared" si="36"/>
        <v/>
      </c>
      <c r="P843" s="170" t="str">
        <f>IF(AND(ISNUMBER(M843),M843&lt;&gt;""),IF(M843&gt;='Bitni podaci'!$B$2,IF(M843&lt;'Bitni podaci'!$C$2,1,2),0),"")</f>
        <v/>
      </c>
      <c r="Q843" s="89"/>
      <c r="R843" s="169" t="str">
        <f t="shared" si="37"/>
        <v/>
      </c>
      <c r="S843" s="149"/>
      <c r="T843" s="177" t="str">
        <f>IF(AND(S843&lt;&gt;"",ISNUMBER(S843)),IF(S843&lt;='Bitni podaci'!$B$1,1,0),"")</f>
        <v/>
      </c>
      <c r="U843" s="178" t="str">
        <f t="shared" si="38"/>
        <v/>
      </c>
    </row>
    <row r="844" spans="1:21" ht="21.95" customHeight="1" x14ac:dyDescent="0.2">
      <c r="A844" s="184" t="str">
        <f>IF(B844&lt;&gt;"",ROWS($A$13:A844)-COUNTBLANK($A$13:A843),"")</f>
        <v/>
      </c>
      <c r="B844" s="183"/>
      <c r="C844" s="83"/>
      <c r="D844" s="83"/>
      <c r="E844" s="84"/>
      <c r="F844" s="85"/>
      <c r="G844" s="86"/>
      <c r="H844" s="86"/>
      <c r="I844" s="86"/>
      <c r="J844" s="86"/>
      <c r="K844" s="86"/>
      <c r="L844" s="87"/>
      <c r="M844" s="88"/>
      <c r="N844" s="88"/>
      <c r="O844" s="169" t="str">
        <f t="shared" si="36"/>
        <v/>
      </c>
      <c r="P844" s="170" t="str">
        <f>IF(AND(ISNUMBER(M844),M844&lt;&gt;""),IF(M844&gt;='Bitni podaci'!$B$2,IF(M844&lt;'Bitni podaci'!$C$2,1,2),0),"")</f>
        <v/>
      </c>
      <c r="Q844" s="89"/>
      <c r="R844" s="169" t="str">
        <f t="shared" si="37"/>
        <v/>
      </c>
      <c r="S844" s="149"/>
      <c r="T844" s="177" t="str">
        <f>IF(AND(S844&lt;&gt;"",ISNUMBER(S844)),IF(S844&lt;='Bitni podaci'!$B$1,1,0),"")</f>
        <v/>
      </c>
      <c r="U844" s="178" t="str">
        <f t="shared" si="38"/>
        <v/>
      </c>
    </row>
    <row r="845" spans="1:21" ht="21.95" customHeight="1" x14ac:dyDescent="0.2">
      <c r="A845" s="184" t="str">
        <f>IF(B845&lt;&gt;"",ROWS($A$13:A845)-COUNTBLANK($A$13:A844),"")</f>
        <v/>
      </c>
      <c r="B845" s="183"/>
      <c r="C845" s="83"/>
      <c r="D845" s="83"/>
      <c r="E845" s="84"/>
      <c r="F845" s="85"/>
      <c r="G845" s="86"/>
      <c r="H845" s="86"/>
      <c r="I845" s="86"/>
      <c r="J845" s="86"/>
      <c r="K845" s="86"/>
      <c r="L845" s="87"/>
      <c r="M845" s="88"/>
      <c r="N845" s="88"/>
      <c r="O845" s="169" t="str">
        <f t="shared" si="36"/>
        <v/>
      </c>
      <c r="P845" s="170" t="str">
        <f>IF(AND(ISNUMBER(M845),M845&lt;&gt;""),IF(M845&gt;='Bitni podaci'!$B$2,IF(M845&lt;'Bitni podaci'!$C$2,1,2),0),"")</f>
        <v/>
      </c>
      <c r="Q845" s="89"/>
      <c r="R845" s="169" t="str">
        <f t="shared" si="37"/>
        <v/>
      </c>
      <c r="S845" s="149"/>
      <c r="T845" s="177" t="str">
        <f>IF(AND(S845&lt;&gt;"",ISNUMBER(S845)),IF(S845&lt;='Bitni podaci'!$B$1,1,0),"")</f>
        <v/>
      </c>
      <c r="U845" s="178" t="str">
        <f t="shared" si="38"/>
        <v/>
      </c>
    </row>
    <row r="846" spans="1:21" ht="21.95" customHeight="1" x14ac:dyDescent="0.2">
      <c r="A846" s="184" t="str">
        <f>IF(B846&lt;&gt;"",ROWS($A$13:A846)-COUNTBLANK($A$13:A845),"")</f>
        <v/>
      </c>
      <c r="B846" s="183"/>
      <c r="C846" s="83"/>
      <c r="D846" s="83"/>
      <c r="E846" s="84"/>
      <c r="F846" s="85"/>
      <c r="G846" s="86"/>
      <c r="H846" s="86"/>
      <c r="I846" s="86"/>
      <c r="J846" s="86"/>
      <c r="K846" s="86"/>
      <c r="L846" s="87"/>
      <c r="M846" s="88"/>
      <c r="N846" s="88"/>
      <c r="O846" s="169" t="str">
        <f t="shared" ref="O846:O909" si="39">IF(AND(ISNUMBER(M846),M846&lt;&gt;"",ISNUMBER(N846),N846&lt;&gt;""),IF(M846/N846&gt;60,60,M846/N846),"")</f>
        <v/>
      </c>
      <c r="P846" s="170" t="str">
        <f>IF(AND(ISNUMBER(M846),M846&lt;&gt;""),IF(M846&gt;='Bitni podaci'!$B$2,IF(M846&lt;'Bitni podaci'!$C$2,1,2),0),"")</f>
        <v/>
      </c>
      <c r="Q846" s="89"/>
      <c r="R846" s="169" t="str">
        <f t="shared" ref="R846:R909" si="40">IF(AND(ISNUMBER(Q846),Q846&lt;&gt;"",O846&lt;&gt;"",P846&lt;&gt;""),Q846*5+O846*0.8+P846,"")</f>
        <v/>
      </c>
      <c r="S846" s="149"/>
      <c r="T846" s="177" t="str">
        <f>IF(AND(S846&lt;&gt;"",ISNUMBER(S846)),IF(S846&lt;='Bitni podaci'!$B$1,1,0),"")</f>
        <v/>
      </c>
      <c r="U846" s="178" t="str">
        <f t="shared" ref="U846:U909" si="41">IF(AND(ISNUMBER(R846),ISNUMBER(T846)),R846+T846,"")</f>
        <v/>
      </c>
    </row>
    <row r="847" spans="1:21" ht="21.95" customHeight="1" x14ac:dyDescent="0.2">
      <c r="A847" s="184" t="str">
        <f>IF(B847&lt;&gt;"",ROWS($A$13:A847)-COUNTBLANK($A$13:A846),"")</f>
        <v/>
      </c>
      <c r="B847" s="183"/>
      <c r="C847" s="83"/>
      <c r="D847" s="83"/>
      <c r="E847" s="84"/>
      <c r="F847" s="85"/>
      <c r="G847" s="86"/>
      <c r="H847" s="86"/>
      <c r="I847" s="86"/>
      <c r="J847" s="86"/>
      <c r="K847" s="86"/>
      <c r="L847" s="87"/>
      <c r="M847" s="88"/>
      <c r="N847" s="88"/>
      <c r="O847" s="169" t="str">
        <f t="shared" si="39"/>
        <v/>
      </c>
      <c r="P847" s="170" t="str">
        <f>IF(AND(ISNUMBER(M847),M847&lt;&gt;""),IF(M847&gt;='Bitni podaci'!$B$2,IF(M847&lt;'Bitni podaci'!$C$2,1,2),0),"")</f>
        <v/>
      </c>
      <c r="Q847" s="89"/>
      <c r="R847" s="169" t="str">
        <f t="shared" si="40"/>
        <v/>
      </c>
      <c r="S847" s="149"/>
      <c r="T847" s="177" t="str">
        <f>IF(AND(S847&lt;&gt;"",ISNUMBER(S847)),IF(S847&lt;='Bitni podaci'!$B$1,1,0),"")</f>
        <v/>
      </c>
      <c r="U847" s="178" t="str">
        <f t="shared" si="41"/>
        <v/>
      </c>
    </row>
    <row r="848" spans="1:21" ht="21.95" customHeight="1" x14ac:dyDescent="0.2">
      <c r="A848" s="184" t="str">
        <f>IF(B848&lt;&gt;"",ROWS($A$13:A848)-COUNTBLANK($A$13:A847),"")</f>
        <v/>
      </c>
      <c r="B848" s="183"/>
      <c r="C848" s="83"/>
      <c r="D848" s="83"/>
      <c r="E848" s="84"/>
      <c r="F848" s="85"/>
      <c r="G848" s="86"/>
      <c r="H848" s="86"/>
      <c r="I848" s="86"/>
      <c r="J848" s="86"/>
      <c r="K848" s="86"/>
      <c r="L848" s="87"/>
      <c r="M848" s="88"/>
      <c r="N848" s="88"/>
      <c r="O848" s="169" t="str">
        <f t="shared" si="39"/>
        <v/>
      </c>
      <c r="P848" s="170" t="str">
        <f>IF(AND(ISNUMBER(M848),M848&lt;&gt;""),IF(M848&gt;='Bitni podaci'!$B$2,IF(M848&lt;'Bitni podaci'!$C$2,1,2),0),"")</f>
        <v/>
      </c>
      <c r="Q848" s="89"/>
      <c r="R848" s="169" t="str">
        <f t="shared" si="40"/>
        <v/>
      </c>
      <c r="S848" s="149"/>
      <c r="T848" s="177" t="str">
        <f>IF(AND(S848&lt;&gt;"",ISNUMBER(S848)),IF(S848&lt;='Bitni podaci'!$B$1,1,0),"")</f>
        <v/>
      </c>
      <c r="U848" s="178" t="str">
        <f t="shared" si="41"/>
        <v/>
      </c>
    </row>
    <row r="849" spans="1:21" ht="21.95" customHeight="1" x14ac:dyDescent="0.2">
      <c r="A849" s="184" t="str">
        <f>IF(B849&lt;&gt;"",ROWS($A$13:A849)-COUNTBLANK($A$13:A848),"")</f>
        <v/>
      </c>
      <c r="B849" s="183"/>
      <c r="C849" s="83"/>
      <c r="D849" s="83"/>
      <c r="E849" s="84"/>
      <c r="F849" s="85"/>
      <c r="G849" s="86"/>
      <c r="H849" s="86"/>
      <c r="I849" s="86"/>
      <c r="J849" s="86"/>
      <c r="K849" s="86"/>
      <c r="L849" s="87"/>
      <c r="M849" s="88"/>
      <c r="N849" s="88"/>
      <c r="O849" s="169" t="str">
        <f t="shared" si="39"/>
        <v/>
      </c>
      <c r="P849" s="170" t="str">
        <f>IF(AND(ISNUMBER(M849),M849&lt;&gt;""),IF(M849&gt;='Bitni podaci'!$B$2,IF(M849&lt;'Bitni podaci'!$C$2,1,2),0),"")</f>
        <v/>
      </c>
      <c r="Q849" s="89"/>
      <c r="R849" s="169" t="str">
        <f t="shared" si="40"/>
        <v/>
      </c>
      <c r="S849" s="149"/>
      <c r="T849" s="177" t="str">
        <f>IF(AND(S849&lt;&gt;"",ISNUMBER(S849)),IF(S849&lt;='Bitni podaci'!$B$1,1,0),"")</f>
        <v/>
      </c>
      <c r="U849" s="178" t="str">
        <f t="shared" si="41"/>
        <v/>
      </c>
    </row>
    <row r="850" spans="1:21" ht="21.95" customHeight="1" x14ac:dyDescent="0.2">
      <c r="A850" s="184" t="str">
        <f>IF(B850&lt;&gt;"",ROWS($A$13:A850)-COUNTBLANK($A$13:A849),"")</f>
        <v/>
      </c>
      <c r="B850" s="183"/>
      <c r="C850" s="83"/>
      <c r="D850" s="83"/>
      <c r="E850" s="84"/>
      <c r="F850" s="85"/>
      <c r="G850" s="86"/>
      <c r="H850" s="86"/>
      <c r="I850" s="86"/>
      <c r="J850" s="86"/>
      <c r="K850" s="86"/>
      <c r="L850" s="87"/>
      <c r="M850" s="88"/>
      <c r="N850" s="88"/>
      <c r="O850" s="169" t="str">
        <f t="shared" si="39"/>
        <v/>
      </c>
      <c r="P850" s="170" t="str">
        <f>IF(AND(ISNUMBER(M850),M850&lt;&gt;""),IF(M850&gt;='Bitni podaci'!$B$2,IF(M850&lt;'Bitni podaci'!$C$2,1,2),0),"")</f>
        <v/>
      </c>
      <c r="Q850" s="89"/>
      <c r="R850" s="169" t="str">
        <f t="shared" si="40"/>
        <v/>
      </c>
      <c r="S850" s="149"/>
      <c r="T850" s="177" t="str">
        <f>IF(AND(S850&lt;&gt;"",ISNUMBER(S850)),IF(S850&lt;='Bitni podaci'!$B$1,1,0),"")</f>
        <v/>
      </c>
      <c r="U850" s="178" t="str">
        <f t="shared" si="41"/>
        <v/>
      </c>
    </row>
    <row r="851" spans="1:21" ht="21.95" customHeight="1" x14ac:dyDescent="0.2">
      <c r="A851" s="184" t="str">
        <f>IF(B851&lt;&gt;"",ROWS($A$13:A851)-COUNTBLANK($A$13:A850),"")</f>
        <v/>
      </c>
      <c r="B851" s="183"/>
      <c r="C851" s="83"/>
      <c r="D851" s="83"/>
      <c r="E851" s="84"/>
      <c r="F851" s="85"/>
      <c r="G851" s="86"/>
      <c r="H851" s="86"/>
      <c r="I851" s="86"/>
      <c r="J851" s="86"/>
      <c r="K851" s="86"/>
      <c r="L851" s="87"/>
      <c r="M851" s="88"/>
      <c r="N851" s="88"/>
      <c r="O851" s="169" t="str">
        <f t="shared" si="39"/>
        <v/>
      </c>
      <c r="P851" s="170" t="str">
        <f>IF(AND(ISNUMBER(M851),M851&lt;&gt;""),IF(M851&gt;='Bitni podaci'!$B$2,IF(M851&lt;'Bitni podaci'!$C$2,1,2),0),"")</f>
        <v/>
      </c>
      <c r="Q851" s="89"/>
      <c r="R851" s="169" t="str">
        <f t="shared" si="40"/>
        <v/>
      </c>
      <c r="S851" s="149"/>
      <c r="T851" s="177" t="str">
        <f>IF(AND(S851&lt;&gt;"",ISNUMBER(S851)),IF(S851&lt;='Bitni podaci'!$B$1,1,0),"")</f>
        <v/>
      </c>
      <c r="U851" s="178" t="str">
        <f t="shared" si="41"/>
        <v/>
      </c>
    </row>
    <row r="852" spans="1:21" ht="21.95" customHeight="1" x14ac:dyDescent="0.2">
      <c r="A852" s="184" t="str">
        <f>IF(B852&lt;&gt;"",ROWS($A$13:A852)-COUNTBLANK($A$13:A851),"")</f>
        <v/>
      </c>
      <c r="B852" s="183"/>
      <c r="C852" s="83"/>
      <c r="D852" s="83"/>
      <c r="E852" s="84"/>
      <c r="F852" s="85"/>
      <c r="G852" s="86"/>
      <c r="H852" s="86"/>
      <c r="I852" s="86"/>
      <c r="J852" s="86"/>
      <c r="K852" s="86"/>
      <c r="L852" s="87"/>
      <c r="M852" s="88"/>
      <c r="N852" s="88"/>
      <c r="O852" s="169" t="str">
        <f t="shared" si="39"/>
        <v/>
      </c>
      <c r="P852" s="170" t="str">
        <f>IF(AND(ISNUMBER(M852),M852&lt;&gt;""),IF(M852&gt;='Bitni podaci'!$B$2,IF(M852&lt;'Bitni podaci'!$C$2,1,2),0),"")</f>
        <v/>
      </c>
      <c r="Q852" s="89"/>
      <c r="R852" s="169" t="str">
        <f t="shared" si="40"/>
        <v/>
      </c>
      <c r="S852" s="149"/>
      <c r="T852" s="177" t="str">
        <f>IF(AND(S852&lt;&gt;"",ISNUMBER(S852)),IF(S852&lt;='Bitni podaci'!$B$1,1,0),"")</f>
        <v/>
      </c>
      <c r="U852" s="178" t="str">
        <f t="shared" si="41"/>
        <v/>
      </c>
    </row>
    <row r="853" spans="1:21" ht="21.95" customHeight="1" x14ac:dyDescent="0.2">
      <c r="A853" s="184" t="str">
        <f>IF(B853&lt;&gt;"",ROWS($A$13:A853)-COUNTBLANK($A$13:A852),"")</f>
        <v/>
      </c>
      <c r="B853" s="183"/>
      <c r="C853" s="83"/>
      <c r="D853" s="83"/>
      <c r="E853" s="84"/>
      <c r="F853" s="85"/>
      <c r="G853" s="86"/>
      <c r="H853" s="86"/>
      <c r="I853" s="86"/>
      <c r="J853" s="86"/>
      <c r="K853" s="86"/>
      <c r="L853" s="87"/>
      <c r="M853" s="88"/>
      <c r="N853" s="88"/>
      <c r="O853" s="169" t="str">
        <f t="shared" si="39"/>
        <v/>
      </c>
      <c r="P853" s="170" t="str">
        <f>IF(AND(ISNUMBER(M853),M853&lt;&gt;""),IF(M853&gt;='Bitni podaci'!$B$2,IF(M853&lt;'Bitni podaci'!$C$2,1,2),0),"")</f>
        <v/>
      </c>
      <c r="Q853" s="89"/>
      <c r="R853" s="169" t="str">
        <f t="shared" si="40"/>
        <v/>
      </c>
      <c r="S853" s="149"/>
      <c r="T853" s="177" t="str">
        <f>IF(AND(S853&lt;&gt;"",ISNUMBER(S853)),IF(S853&lt;='Bitni podaci'!$B$1,1,0),"")</f>
        <v/>
      </c>
      <c r="U853" s="178" t="str">
        <f t="shared" si="41"/>
        <v/>
      </c>
    </row>
    <row r="854" spans="1:21" ht="21.95" customHeight="1" x14ac:dyDescent="0.2">
      <c r="A854" s="184" t="str">
        <f>IF(B854&lt;&gt;"",ROWS($A$13:A854)-COUNTBLANK($A$13:A853),"")</f>
        <v/>
      </c>
      <c r="B854" s="183"/>
      <c r="C854" s="83"/>
      <c r="D854" s="83"/>
      <c r="E854" s="84"/>
      <c r="F854" s="85"/>
      <c r="G854" s="86"/>
      <c r="H854" s="86"/>
      <c r="I854" s="86"/>
      <c r="J854" s="86"/>
      <c r="K854" s="86"/>
      <c r="L854" s="87"/>
      <c r="M854" s="88"/>
      <c r="N854" s="88"/>
      <c r="O854" s="169" t="str">
        <f t="shared" si="39"/>
        <v/>
      </c>
      <c r="P854" s="170" t="str">
        <f>IF(AND(ISNUMBER(M854),M854&lt;&gt;""),IF(M854&gt;='Bitni podaci'!$B$2,IF(M854&lt;'Bitni podaci'!$C$2,1,2),0),"")</f>
        <v/>
      </c>
      <c r="Q854" s="89"/>
      <c r="R854" s="169" t="str">
        <f t="shared" si="40"/>
        <v/>
      </c>
      <c r="S854" s="149"/>
      <c r="T854" s="177" t="str">
        <f>IF(AND(S854&lt;&gt;"",ISNUMBER(S854)),IF(S854&lt;='Bitni podaci'!$B$1,1,0),"")</f>
        <v/>
      </c>
      <c r="U854" s="178" t="str">
        <f t="shared" si="41"/>
        <v/>
      </c>
    </row>
    <row r="855" spans="1:21" ht="21.95" customHeight="1" x14ac:dyDescent="0.2">
      <c r="A855" s="184" t="str">
        <f>IF(B855&lt;&gt;"",ROWS($A$13:A855)-COUNTBLANK($A$13:A854),"")</f>
        <v/>
      </c>
      <c r="B855" s="183"/>
      <c r="C855" s="83"/>
      <c r="D855" s="83"/>
      <c r="E855" s="84"/>
      <c r="F855" s="85"/>
      <c r="G855" s="86"/>
      <c r="H855" s="86"/>
      <c r="I855" s="86"/>
      <c r="J855" s="86"/>
      <c r="K855" s="86"/>
      <c r="L855" s="87"/>
      <c r="M855" s="88"/>
      <c r="N855" s="88"/>
      <c r="O855" s="169" t="str">
        <f t="shared" si="39"/>
        <v/>
      </c>
      <c r="P855" s="170" t="str">
        <f>IF(AND(ISNUMBER(M855),M855&lt;&gt;""),IF(M855&gt;='Bitni podaci'!$B$2,IF(M855&lt;'Bitni podaci'!$C$2,1,2),0),"")</f>
        <v/>
      </c>
      <c r="Q855" s="89"/>
      <c r="R855" s="169" t="str">
        <f t="shared" si="40"/>
        <v/>
      </c>
      <c r="S855" s="149"/>
      <c r="T855" s="177" t="str">
        <f>IF(AND(S855&lt;&gt;"",ISNUMBER(S855)),IF(S855&lt;='Bitni podaci'!$B$1,1,0),"")</f>
        <v/>
      </c>
      <c r="U855" s="178" t="str">
        <f t="shared" si="41"/>
        <v/>
      </c>
    </row>
    <row r="856" spans="1:21" ht="21.95" customHeight="1" x14ac:dyDescent="0.2">
      <c r="A856" s="184" t="str">
        <f>IF(B856&lt;&gt;"",ROWS($A$13:A856)-COUNTBLANK($A$13:A855),"")</f>
        <v/>
      </c>
      <c r="B856" s="183"/>
      <c r="C856" s="83"/>
      <c r="D856" s="83"/>
      <c r="E856" s="84"/>
      <c r="F856" s="85"/>
      <c r="G856" s="86"/>
      <c r="H856" s="86"/>
      <c r="I856" s="86"/>
      <c r="J856" s="86"/>
      <c r="K856" s="86"/>
      <c r="L856" s="87"/>
      <c r="M856" s="88"/>
      <c r="N856" s="88"/>
      <c r="O856" s="169" t="str">
        <f t="shared" si="39"/>
        <v/>
      </c>
      <c r="P856" s="170" t="str">
        <f>IF(AND(ISNUMBER(M856),M856&lt;&gt;""),IF(M856&gt;='Bitni podaci'!$B$2,IF(M856&lt;'Bitni podaci'!$C$2,1,2),0),"")</f>
        <v/>
      </c>
      <c r="Q856" s="89"/>
      <c r="R856" s="169" t="str">
        <f t="shared" si="40"/>
        <v/>
      </c>
      <c r="S856" s="149"/>
      <c r="T856" s="177" t="str">
        <f>IF(AND(S856&lt;&gt;"",ISNUMBER(S856)),IF(S856&lt;='Bitni podaci'!$B$1,1,0),"")</f>
        <v/>
      </c>
      <c r="U856" s="178" t="str">
        <f t="shared" si="41"/>
        <v/>
      </c>
    </row>
    <row r="857" spans="1:21" ht="21.95" customHeight="1" x14ac:dyDescent="0.2">
      <c r="A857" s="184" t="str">
        <f>IF(B857&lt;&gt;"",ROWS($A$13:A857)-COUNTBLANK($A$13:A856),"")</f>
        <v/>
      </c>
      <c r="B857" s="183"/>
      <c r="C857" s="83"/>
      <c r="D857" s="83"/>
      <c r="E857" s="84"/>
      <c r="F857" s="85"/>
      <c r="G857" s="86"/>
      <c r="H857" s="86"/>
      <c r="I857" s="86"/>
      <c r="J857" s="86"/>
      <c r="K857" s="86"/>
      <c r="L857" s="87"/>
      <c r="M857" s="88"/>
      <c r="N857" s="88"/>
      <c r="O857" s="169" t="str">
        <f t="shared" si="39"/>
        <v/>
      </c>
      <c r="P857" s="170" t="str">
        <f>IF(AND(ISNUMBER(M857),M857&lt;&gt;""),IF(M857&gt;='Bitni podaci'!$B$2,IF(M857&lt;'Bitni podaci'!$C$2,1,2),0),"")</f>
        <v/>
      </c>
      <c r="Q857" s="89"/>
      <c r="R857" s="169" t="str">
        <f t="shared" si="40"/>
        <v/>
      </c>
      <c r="S857" s="149"/>
      <c r="T857" s="177" t="str">
        <f>IF(AND(S857&lt;&gt;"",ISNUMBER(S857)),IF(S857&lt;='Bitni podaci'!$B$1,1,0),"")</f>
        <v/>
      </c>
      <c r="U857" s="178" t="str">
        <f t="shared" si="41"/>
        <v/>
      </c>
    </row>
    <row r="858" spans="1:21" ht="21.95" customHeight="1" x14ac:dyDescent="0.2">
      <c r="A858" s="184" t="str">
        <f>IF(B858&lt;&gt;"",ROWS($A$13:A858)-COUNTBLANK($A$13:A857),"")</f>
        <v/>
      </c>
      <c r="B858" s="183"/>
      <c r="C858" s="83"/>
      <c r="D858" s="83"/>
      <c r="E858" s="84"/>
      <c r="F858" s="85"/>
      <c r="G858" s="86"/>
      <c r="H858" s="86"/>
      <c r="I858" s="86"/>
      <c r="J858" s="86"/>
      <c r="K858" s="86"/>
      <c r="L858" s="87"/>
      <c r="M858" s="88"/>
      <c r="N858" s="88"/>
      <c r="O858" s="169" t="str">
        <f t="shared" si="39"/>
        <v/>
      </c>
      <c r="P858" s="170" t="str">
        <f>IF(AND(ISNUMBER(M858),M858&lt;&gt;""),IF(M858&gt;='Bitni podaci'!$B$2,IF(M858&lt;'Bitni podaci'!$C$2,1,2),0),"")</f>
        <v/>
      </c>
      <c r="Q858" s="89"/>
      <c r="R858" s="169" t="str">
        <f t="shared" si="40"/>
        <v/>
      </c>
      <c r="S858" s="149"/>
      <c r="T858" s="177" t="str">
        <f>IF(AND(S858&lt;&gt;"",ISNUMBER(S858)),IF(S858&lt;='Bitni podaci'!$B$1,1,0),"")</f>
        <v/>
      </c>
      <c r="U858" s="178" t="str">
        <f t="shared" si="41"/>
        <v/>
      </c>
    </row>
    <row r="859" spans="1:21" ht="21.95" customHeight="1" x14ac:dyDescent="0.2">
      <c r="A859" s="184" t="str">
        <f>IF(B859&lt;&gt;"",ROWS($A$13:A859)-COUNTBLANK($A$13:A858),"")</f>
        <v/>
      </c>
      <c r="B859" s="183"/>
      <c r="C859" s="83"/>
      <c r="D859" s="83"/>
      <c r="E859" s="84"/>
      <c r="F859" s="85"/>
      <c r="G859" s="86"/>
      <c r="H859" s="86"/>
      <c r="I859" s="86"/>
      <c r="J859" s="86"/>
      <c r="K859" s="86"/>
      <c r="L859" s="87"/>
      <c r="M859" s="88"/>
      <c r="N859" s="88"/>
      <c r="O859" s="169" t="str">
        <f t="shared" si="39"/>
        <v/>
      </c>
      <c r="P859" s="170" t="str">
        <f>IF(AND(ISNUMBER(M859),M859&lt;&gt;""),IF(M859&gt;='Bitni podaci'!$B$2,IF(M859&lt;'Bitni podaci'!$C$2,1,2),0),"")</f>
        <v/>
      </c>
      <c r="Q859" s="89"/>
      <c r="R859" s="169" t="str">
        <f t="shared" si="40"/>
        <v/>
      </c>
      <c r="S859" s="149"/>
      <c r="T859" s="177" t="str">
        <f>IF(AND(S859&lt;&gt;"",ISNUMBER(S859)),IF(S859&lt;='Bitni podaci'!$B$1,1,0),"")</f>
        <v/>
      </c>
      <c r="U859" s="178" t="str">
        <f t="shared" si="41"/>
        <v/>
      </c>
    </row>
    <row r="860" spans="1:21" ht="21.95" customHeight="1" x14ac:dyDescent="0.2">
      <c r="A860" s="184" t="str">
        <f>IF(B860&lt;&gt;"",ROWS($A$13:A860)-COUNTBLANK($A$13:A859),"")</f>
        <v/>
      </c>
      <c r="B860" s="183"/>
      <c r="C860" s="83"/>
      <c r="D860" s="83"/>
      <c r="E860" s="84"/>
      <c r="F860" s="85"/>
      <c r="G860" s="86"/>
      <c r="H860" s="86"/>
      <c r="I860" s="86"/>
      <c r="J860" s="86"/>
      <c r="K860" s="86"/>
      <c r="L860" s="87"/>
      <c r="M860" s="88"/>
      <c r="N860" s="88"/>
      <c r="O860" s="169" t="str">
        <f t="shared" si="39"/>
        <v/>
      </c>
      <c r="P860" s="170" t="str">
        <f>IF(AND(ISNUMBER(M860),M860&lt;&gt;""),IF(M860&gt;='Bitni podaci'!$B$2,IF(M860&lt;'Bitni podaci'!$C$2,1,2),0),"")</f>
        <v/>
      </c>
      <c r="Q860" s="89"/>
      <c r="R860" s="169" t="str">
        <f t="shared" si="40"/>
        <v/>
      </c>
      <c r="S860" s="149"/>
      <c r="T860" s="177" t="str">
        <f>IF(AND(S860&lt;&gt;"",ISNUMBER(S860)),IF(S860&lt;='Bitni podaci'!$B$1,1,0),"")</f>
        <v/>
      </c>
      <c r="U860" s="178" t="str">
        <f t="shared" si="41"/>
        <v/>
      </c>
    </row>
    <row r="861" spans="1:21" ht="21.95" customHeight="1" x14ac:dyDescent="0.2">
      <c r="A861" s="184" t="str">
        <f>IF(B861&lt;&gt;"",ROWS($A$13:A861)-COUNTBLANK($A$13:A860),"")</f>
        <v/>
      </c>
      <c r="B861" s="183"/>
      <c r="C861" s="83"/>
      <c r="D861" s="83"/>
      <c r="E861" s="84"/>
      <c r="F861" s="85"/>
      <c r="G861" s="86"/>
      <c r="H861" s="86"/>
      <c r="I861" s="86"/>
      <c r="J861" s="86"/>
      <c r="K861" s="86"/>
      <c r="L861" s="87"/>
      <c r="M861" s="88"/>
      <c r="N861" s="88"/>
      <c r="O861" s="169" t="str">
        <f t="shared" si="39"/>
        <v/>
      </c>
      <c r="P861" s="170" t="str">
        <f>IF(AND(ISNUMBER(M861),M861&lt;&gt;""),IF(M861&gt;='Bitni podaci'!$B$2,IF(M861&lt;'Bitni podaci'!$C$2,1,2),0),"")</f>
        <v/>
      </c>
      <c r="Q861" s="89"/>
      <c r="R861" s="169" t="str">
        <f t="shared" si="40"/>
        <v/>
      </c>
      <c r="S861" s="149"/>
      <c r="T861" s="177" t="str">
        <f>IF(AND(S861&lt;&gt;"",ISNUMBER(S861)),IF(S861&lt;='Bitni podaci'!$B$1,1,0),"")</f>
        <v/>
      </c>
      <c r="U861" s="178" t="str">
        <f t="shared" si="41"/>
        <v/>
      </c>
    </row>
    <row r="862" spans="1:21" ht="21.95" customHeight="1" x14ac:dyDescent="0.2">
      <c r="A862" s="184" t="str">
        <f>IF(B862&lt;&gt;"",ROWS($A$13:A862)-COUNTBLANK($A$13:A861),"")</f>
        <v/>
      </c>
      <c r="B862" s="183"/>
      <c r="C862" s="83"/>
      <c r="D862" s="83"/>
      <c r="E862" s="84"/>
      <c r="F862" s="85"/>
      <c r="G862" s="86"/>
      <c r="H862" s="86"/>
      <c r="I862" s="86"/>
      <c r="J862" s="86"/>
      <c r="K862" s="86"/>
      <c r="L862" s="87"/>
      <c r="M862" s="88"/>
      <c r="N862" s="88"/>
      <c r="O862" s="169" t="str">
        <f t="shared" si="39"/>
        <v/>
      </c>
      <c r="P862" s="170" t="str">
        <f>IF(AND(ISNUMBER(M862),M862&lt;&gt;""),IF(M862&gt;='Bitni podaci'!$B$2,IF(M862&lt;'Bitni podaci'!$C$2,1,2),0),"")</f>
        <v/>
      </c>
      <c r="Q862" s="89"/>
      <c r="R862" s="169" t="str">
        <f t="shared" si="40"/>
        <v/>
      </c>
      <c r="S862" s="149"/>
      <c r="T862" s="177" t="str">
        <f>IF(AND(S862&lt;&gt;"",ISNUMBER(S862)),IF(S862&lt;='Bitni podaci'!$B$1,1,0),"")</f>
        <v/>
      </c>
      <c r="U862" s="178" t="str">
        <f t="shared" si="41"/>
        <v/>
      </c>
    </row>
    <row r="863" spans="1:21" ht="21.95" customHeight="1" x14ac:dyDescent="0.2">
      <c r="A863" s="184" t="str">
        <f>IF(B863&lt;&gt;"",ROWS($A$13:A863)-COUNTBLANK($A$13:A862),"")</f>
        <v/>
      </c>
      <c r="B863" s="183"/>
      <c r="C863" s="83"/>
      <c r="D863" s="83"/>
      <c r="E863" s="84"/>
      <c r="F863" s="85"/>
      <c r="G863" s="86"/>
      <c r="H863" s="86"/>
      <c r="I863" s="86"/>
      <c r="J863" s="86"/>
      <c r="K863" s="86"/>
      <c r="L863" s="87"/>
      <c r="M863" s="88"/>
      <c r="N863" s="88"/>
      <c r="O863" s="169" t="str">
        <f t="shared" si="39"/>
        <v/>
      </c>
      <c r="P863" s="170" t="str">
        <f>IF(AND(ISNUMBER(M863),M863&lt;&gt;""),IF(M863&gt;='Bitni podaci'!$B$2,IF(M863&lt;'Bitni podaci'!$C$2,1,2),0),"")</f>
        <v/>
      </c>
      <c r="Q863" s="89"/>
      <c r="R863" s="169" t="str">
        <f t="shared" si="40"/>
        <v/>
      </c>
      <c r="S863" s="149"/>
      <c r="T863" s="177" t="str">
        <f>IF(AND(S863&lt;&gt;"",ISNUMBER(S863)),IF(S863&lt;='Bitni podaci'!$B$1,1,0),"")</f>
        <v/>
      </c>
      <c r="U863" s="178" t="str">
        <f t="shared" si="41"/>
        <v/>
      </c>
    </row>
    <row r="864" spans="1:21" ht="21.95" customHeight="1" x14ac:dyDescent="0.2">
      <c r="A864" s="184" t="str">
        <f>IF(B864&lt;&gt;"",ROWS($A$13:A864)-COUNTBLANK($A$13:A863),"")</f>
        <v/>
      </c>
      <c r="B864" s="183"/>
      <c r="C864" s="83"/>
      <c r="D864" s="83"/>
      <c r="E864" s="84"/>
      <c r="F864" s="85"/>
      <c r="G864" s="86"/>
      <c r="H864" s="86"/>
      <c r="I864" s="86"/>
      <c r="J864" s="86"/>
      <c r="K864" s="86"/>
      <c r="L864" s="87"/>
      <c r="M864" s="88"/>
      <c r="N864" s="88"/>
      <c r="O864" s="169" t="str">
        <f t="shared" si="39"/>
        <v/>
      </c>
      <c r="P864" s="170" t="str">
        <f>IF(AND(ISNUMBER(M864),M864&lt;&gt;""),IF(M864&gt;='Bitni podaci'!$B$2,IF(M864&lt;'Bitni podaci'!$C$2,1,2),0),"")</f>
        <v/>
      </c>
      <c r="Q864" s="89"/>
      <c r="R864" s="169" t="str">
        <f t="shared" si="40"/>
        <v/>
      </c>
      <c r="S864" s="149"/>
      <c r="T864" s="177" t="str">
        <f>IF(AND(S864&lt;&gt;"",ISNUMBER(S864)),IF(S864&lt;='Bitni podaci'!$B$1,1,0),"")</f>
        <v/>
      </c>
      <c r="U864" s="178" t="str">
        <f t="shared" si="41"/>
        <v/>
      </c>
    </row>
    <row r="865" spans="1:21" ht="21.95" customHeight="1" x14ac:dyDescent="0.2">
      <c r="A865" s="184" t="str">
        <f>IF(B865&lt;&gt;"",ROWS($A$13:A865)-COUNTBLANK($A$13:A864),"")</f>
        <v/>
      </c>
      <c r="B865" s="183"/>
      <c r="C865" s="83"/>
      <c r="D865" s="83"/>
      <c r="E865" s="84"/>
      <c r="F865" s="85"/>
      <c r="G865" s="86"/>
      <c r="H865" s="86"/>
      <c r="I865" s="86"/>
      <c r="J865" s="86"/>
      <c r="K865" s="86"/>
      <c r="L865" s="87"/>
      <c r="M865" s="88"/>
      <c r="N865" s="88"/>
      <c r="O865" s="169" t="str">
        <f t="shared" si="39"/>
        <v/>
      </c>
      <c r="P865" s="170" t="str">
        <f>IF(AND(ISNUMBER(M865),M865&lt;&gt;""),IF(M865&gt;='Bitni podaci'!$B$2,IF(M865&lt;'Bitni podaci'!$C$2,1,2),0),"")</f>
        <v/>
      </c>
      <c r="Q865" s="89"/>
      <c r="R865" s="169" t="str">
        <f t="shared" si="40"/>
        <v/>
      </c>
      <c r="S865" s="149"/>
      <c r="T865" s="177" t="str">
        <f>IF(AND(S865&lt;&gt;"",ISNUMBER(S865)),IF(S865&lt;='Bitni podaci'!$B$1,1,0),"")</f>
        <v/>
      </c>
      <c r="U865" s="178" t="str">
        <f t="shared" si="41"/>
        <v/>
      </c>
    </row>
    <row r="866" spans="1:21" ht="21.95" customHeight="1" x14ac:dyDescent="0.2">
      <c r="A866" s="184" t="str">
        <f>IF(B866&lt;&gt;"",ROWS($A$13:A866)-COUNTBLANK($A$13:A865),"")</f>
        <v/>
      </c>
      <c r="B866" s="183"/>
      <c r="C866" s="83"/>
      <c r="D866" s="83"/>
      <c r="E866" s="84"/>
      <c r="F866" s="85"/>
      <c r="G866" s="86"/>
      <c r="H866" s="86"/>
      <c r="I866" s="86"/>
      <c r="J866" s="86"/>
      <c r="K866" s="86"/>
      <c r="L866" s="87"/>
      <c r="M866" s="88"/>
      <c r="N866" s="88"/>
      <c r="O866" s="169" t="str">
        <f t="shared" si="39"/>
        <v/>
      </c>
      <c r="P866" s="170" t="str">
        <f>IF(AND(ISNUMBER(M866),M866&lt;&gt;""),IF(M866&gt;='Bitni podaci'!$B$2,IF(M866&lt;'Bitni podaci'!$C$2,1,2),0),"")</f>
        <v/>
      </c>
      <c r="Q866" s="89"/>
      <c r="R866" s="169" t="str">
        <f t="shared" si="40"/>
        <v/>
      </c>
      <c r="S866" s="149"/>
      <c r="T866" s="177" t="str">
        <f>IF(AND(S866&lt;&gt;"",ISNUMBER(S866)),IF(S866&lt;='Bitni podaci'!$B$1,1,0),"")</f>
        <v/>
      </c>
      <c r="U866" s="178" t="str">
        <f t="shared" si="41"/>
        <v/>
      </c>
    </row>
    <row r="867" spans="1:21" ht="21.95" customHeight="1" x14ac:dyDescent="0.2">
      <c r="A867" s="184" t="str">
        <f>IF(B867&lt;&gt;"",ROWS($A$13:A867)-COUNTBLANK($A$13:A866),"")</f>
        <v/>
      </c>
      <c r="B867" s="183"/>
      <c r="C867" s="83"/>
      <c r="D867" s="83"/>
      <c r="E867" s="84"/>
      <c r="F867" s="85"/>
      <c r="G867" s="86"/>
      <c r="H867" s="86"/>
      <c r="I867" s="86"/>
      <c r="J867" s="86"/>
      <c r="K867" s="86"/>
      <c r="L867" s="87"/>
      <c r="M867" s="88"/>
      <c r="N867" s="88"/>
      <c r="O867" s="169" t="str">
        <f t="shared" si="39"/>
        <v/>
      </c>
      <c r="P867" s="170" t="str">
        <f>IF(AND(ISNUMBER(M867),M867&lt;&gt;""),IF(M867&gt;='Bitni podaci'!$B$2,IF(M867&lt;'Bitni podaci'!$C$2,1,2),0),"")</f>
        <v/>
      </c>
      <c r="Q867" s="89"/>
      <c r="R867" s="169" t="str">
        <f t="shared" si="40"/>
        <v/>
      </c>
      <c r="S867" s="149"/>
      <c r="T867" s="177" t="str">
        <f>IF(AND(S867&lt;&gt;"",ISNUMBER(S867)),IF(S867&lt;='Bitni podaci'!$B$1,1,0),"")</f>
        <v/>
      </c>
      <c r="U867" s="178" t="str">
        <f t="shared" si="41"/>
        <v/>
      </c>
    </row>
    <row r="868" spans="1:21" ht="21.95" customHeight="1" x14ac:dyDescent="0.2">
      <c r="A868" s="184" t="str">
        <f>IF(B868&lt;&gt;"",ROWS($A$13:A868)-COUNTBLANK($A$13:A867),"")</f>
        <v/>
      </c>
      <c r="B868" s="183"/>
      <c r="C868" s="83"/>
      <c r="D868" s="83"/>
      <c r="E868" s="84"/>
      <c r="F868" s="85"/>
      <c r="G868" s="86"/>
      <c r="H868" s="86"/>
      <c r="I868" s="86"/>
      <c r="J868" s="86"/>
      <c r="K868" s="86"/>
      <c r="L868" s="87"/>
      <c r="M868" s="88"/>
      <c r="N868" s="88"/>
      <c r="O868" s="169" t="str">
        <f t="shared" si="39"/>
        <v/>
      </c>
      <c r="P868" s="170" t="str">
        <f>IF(AND(ISNUMBER(M868),M868&lt;&gt;""),IF(M868&gt;='Bitni podaci'!$B$2,IF(M868&lt;'Bitni podaci'!$C$2,1,2),0),"")</f>
        <v/>
      </c>
      <c r="Q868" s="89"/>
      <c r="R868" s="169" t="str">
        <f t="shared" si="40"/>
        <v/>
      </c>
      <c r="S868" s="149"/>
      <c r="T868" s="177" t="str">
        <f>IF(AND(S868&lt;&gt;"",ISNUMBER(S868)),IF(S868&lt;='Bitni podaci'!$B$1,1,0),"")</f>
        <v/>
      </c>
      <c r="U868" s="178" t="str">
        <f t="shared" si="41"/>
        <v/>
      </c>
    </row>
    <row r="869" spans="1:21" ht="21.95" customHeight="1" x14ac:dyDescent="0.2">
      <c r="A869" s="184" t="str">
        <f>IF(B869&lt;&gt;"",ROWS($A$13:A869)-COUNTBLANK($A$13:A868),"")</f>
        <v/>
      </c>
      <c r="B869" s="183"/>
      <c r="C869" s="83"/>
      <c r="D869" s="83"/>
      <c r="E869" s="84"/>
      <c r="F869" s="85"/>
      <c r="G869" s="86"/>
      <c r="H869" s="86"/>
      <c r="I869" s="86"/>
      <c r="J869" s="86"/>
      <c r="K869" s="86"/>
      <c r="L869" s="87"/>
      <c r="M869" s="88"/>
      <c r="N869" s="88"/>
      <c r="O869" s="169" t="str">
        <f t="shared" si="39"/>
        <v/>
      </c>
      <c r="P869" s="170" t="str">
        <f>IF(AND(ISNUMBER(M869),M869&lt;&gt;""),IF(M869&gt;='Bitni podaci'!$B$2,IF(M869&lt;'Bitni podaci'!$C$2,1,2),0),"")</f>
        <v/>
      </c>
      <c r="Q869" s="89"/>
      <c r="R869" s="169" t="str">
        <f t="shared" si="40"/>
        <v/>
      </c>
      <c r="S869" s="149"/>
      <c r="T869" s="177" t="str">
        <f>IF(AND(S869&lt;&gt;"",ISNUMBER(S869)),IF(S869&lt;='Bitni podaci'!$B$1,1,0),"")</f>
        <v/>
      </c>
      <c r="U869" s="178" t="str">
        <f t="shared" si="41"/>
        <v/>
      </c>
    </row>
    <row r="870" spans="1:21" ht="21.95" customHeight="1" x14ac:dyDescent="0.2">
      <c r="A870" s="184" t="str">
        <f>IF(B870&lt;&gt;"",ROWS($A$13:A870)-COUNTBLANK($A$13:A869),"")</f>
        <v/>
      </c>
      <c r="B870" s="183"/>
      <c r="C870" s="83"/>
      <c r="D870" s="83"/>
      <c r="E870" s="84"/>
      <c r="F870" s="85"/>
      <c r="G870" s="86"/>
      <c r="H870" s="86"/>
      <c r="I870" s="86"/>
      <c r="J870" s="86"/>
      <c r="K870" s="86"/>
      <c r="L870" s="87"/>
      <c r="M870" s="88"/>
      <c r="N870" s="88"/>
      <c r="O870" s="169" t="str">
        <f t="shared" si="39"/>
        <v/>
      </c>
      <c r="P870" s="170" t="str">
        <f>IF(AND(ISNUMBER(M870),M870&lt;&gt;""),IF(M870&gt;='Bitni podaci'!$B$2,IF(M870&lt;'Bitni podaci'!$C$2,1,2),0),"")</f>
        <v/>
      </c>
      <c r="Q870" s="89"/>
      <c r="R870" s="169" t="str">
        <f t="shared" si="40"/>
        <v/>
      </c>
      <c r="S870" s="149"/>
      <c r="T870" s="177" t="str">
        <f>IF(AND(S870&lt;&gt;"",ISNUMBER(S870)),IF(S870&lt;='Bitni podaci'!$B$1,1,0),"")</f>
        <v/>
      </c>
      <c r="U870" s="178" t="str">
        <f t="shared" si="41"/>
        <v/>
      </c>
    </row>
    <row r="871" spans="1:21" ht="21.95" customHeight="1" x14ac:dyDescent="0.2">
      <c r="A871" s="184" t="str">
        <f>IF(B871&lt;&gt;"",ROWS($A$13:A871)-COUNTBLANK($A$13:A870),"")</f>
        <v/>
      </c>
      <c r="B871" s="183"/>
      <c r="C871" s="83"/>
      <c r="D871" s="83"/>
      <c r="E871" s="84"/>
      <c r="F871" s="85"/>
      <c r="G871" s="86"/>
      <c r="H871" s="86"/>
      <c r="I871" s="86"/>
      <c r="J871" s="86"/>
      <c r="K871" s="86"/>
      <c r="L871" s="87"/>
      <c r="M871" s="88"/>
      <c r="N871" s="88"/>
      <c r="O871" s="169" t="str">
        <f t="shared" si="39"/>
        <v/>
      </c>
      <c r="P871" s="170" t="str">
        <f>IF(AND(ISNUMBER(M871),M871&lt;&gt;""),IF(M871&gt;='Bitni podaci'!$B$2,IF(M871&lt;'Bitni podaci'!$C$2,1,2),0),"")</f>
        <v/>
      </c>
      <c r="Q871" s="89"/>
      <c r="R871" s="169" t="str">
        <f t="shared" si="40"/>
        <v/>
      </c>
      <c r="S871" s="149"/>
      <c r="T871" s="177" t="str">
        <f>IF(AND(S871&lt;&gt;"",ISNUMBER(S871)),IF(S871&lt;='Bitni podaci'!$B$1,1,0),"")</f>
        <v/>
      </c>
      <c r="U871" s="178" t="str">
        <f t="shared" si="41"/>
        <v/>
      </c>
    </row>
    <row r="872" spans="1:21" ht="21.95" customHeight="1" x14ac:dyDescent="0.2">
      <c r="A872" s="184" t="str">
        <f>IF(B872&lt;&gt;"",ROWS($A$13:A872)-COUNTBLANK($A$13:A871),"")</f>
        <v/>
      </c>
      <c r="B872" s="183"/>
      <c r="C872" s="83"/>
      <c r="D872" s="83"/>
      <c r="E872" s="84"/>
      <c r="F872" s="85"/>
      <c r="G872" s="86"/>
      <c r="H872" s="86"/>
      <c r="I872" s="86"/>
      <c r="J872" s="86"/>
      <c r="K872" s="86"/>
      <c r="L872" s="87"/>
      <c r="M872" s="88"/>
      <c r="N872" s="88"/>
      <c r="O872" s="169" t="str">
        <f t="shared" si="39"/>
        <v/>
      </c>
      <c r="P872" s="170" t="str">
        <f>IF(AND(ISNUMBER(M872),M872&lt;&gt;""),IF(M872&gt;='Bitni podaci'!$B$2,IF(M872&lt;'Bitni podaci'!$C$2,1,2),0),"")</f>
        <v/>
      </c>
      <c r="Q872" s="89"/>
      <c r="R872" s="169" t="str">
        <f t="shared" si="40"/>
        <v/>
      </c>
      <c r="S872" s="149"/>
      <c r="T872" s="177" t="str">
        <f>IF(AND(S872&lt;&gt;"",ISNUMBER(S872)),IF(S872&lt;='Bitni podaci'!$B$1,1,0),"")</f>
        <v/>
      </c>
      <c r="U872" s="178" t="str">
        <f t="shared" si="41"/>
        <v/>
      </c>
    </row>
    <row r="873" spans="1:21" ht="21.95" customHeight="1" x14ac:dyDescent="0.2">
      <c r="A873" s="184" t="str">
        <f>IF(B873&lt;&gt;"",ROWS($A$13:A873)-COUNTBLANK($A$13:A872),"")</f>
        <v/>
      </c>
      <c r="B873" s="183"/>
      <c r="C873" s="83"/>
      <c r="D873" s="83"/>
      <c r="E873" s="84"/>
      <c r="F873" s="85"/>
      <c r="G873" s="86"/>
      <c r="H873" s="86"/>
      <c r="I873" s="86"/>
      <c r="J873" s="86"/>
      <c r="K873" s="86"/>
      <c r="L873" s="87"/>
      <c r="M873" s="88"/>
      <c r="N873" s="88"/>
      <c r="O873" s="169" t="str">
        <f t="shared" si="39"/>
        <v/>
      </c>
      <c r="P873" s="170" t="str">
        <f>IF(AND(ISNUMBER(M873),M873&lt;&gt;""),IF(M873&gt;='Bitni podaci'!$B$2,IF(M873&lt;'Bitni podaci'!$C$2,1,2),0),"")</f>
        <v/>
      </c>
      <c r="Q873" s="89"/>
      <c r="R873" s="169" t="str">
        <f t="shared" si="40"/>
        <v/>
      </c>
      <c r="S873" s="149"/>
      <c r="T873" s="177" t="str">
        <f>IF(AND(S873&lt;&gt;"",ISNUMBER(S873)),IF(S873&lt;='Bitni podaci'!$B$1,1,0),"")</f>
        <v/>
      </c>
      <c r="U873" s="178" t="str">
        <f t="shared" si="41"/>
        <v/>
      </c>
    </row>
    <row r="874" spans="1:21" ht="21.95" customHeight="1" x14ac:dyDescent="0.2">
      <c r="A874" s="184" t="str">
        <f>IF(B874&lt;&gt;"",ROWS($A$13:A874)-COUNTBLANK($A$13:A873),"")</f>
        <v/>
      </c>
      <c r="B874" s="183"/>
      <c r="C874" s="83"/>
      <c r="D874" s="83"/>
      <c r="E874" s="84"/>
      <c r="F874" s="85"/>
      <c r="G874" s="86"/>
      <c r="H874" s="86"/>
      <c r="I874" s="86"/>
      <c r="J874" s="86"/>
      <c r="K874" s="86"/>
      <c r="L874" s="87"/>
      <c r="M874" s="88"/>
      <c r="N874" s="88"/>
      <c r="O874" s="169" t="str">
        <f t="shared" si="39"/>
        <v/>
      </c>
      <c r="P874" s="170" t="str">
        <f>IF(AND(ISNUMBER(M874),M874&lt;&gt;""),IF(M874&gt;='Bitni podaci'!$B$2,IF(M874&lt;'Bitni podaci'!$C$2,1,2),0),"")</f>
        <v/>
      </c>
      <c r="Q874" s="89"/>
      <c r="R874" s="169" t="str">
        <f t="shared" si="40"/>
        <v/>
      </c>
      <c r="S874" s="149"/>
      <c r="T874" s="177" t="str">
        <f>IF(AND(S874&lt;&gt;"",ISNUMBER(S874)),IF(S874&lt;='Bitni podaci'!$B$1,1,0),"")</f>
        <v/>
      </c>
      <c r="U874" s="178" t="str">
        <f t="shared" si="41"/>
        <v/>
      </c>
    </row>
    <row r="875" spans="1:21" ht="21.95" customHeight="1" x14ac:dyDescent="0.2">
      <c r="A875" s="184" t="str">
        <f>IF(B875&lt;&gt;"",ROWS($A$13:A875)-COUNTBLANK($A$13:A874),"")</f>
        <v/>
      </c>
      <c r="B875" s="183"/>
      <c r="C875" s="83"/>
      <c r="D875" s="83"/>
      <c r="E875" s="84"/>
      <c r="F875" s="85"/>
      <c r="G875" s="86"/>
      <c r="H875" s="86"/>
      <c r="I875" s="86"/>
      <c r="J875" s="86"/>
      <c r="K875" s="86"/>
      <c r="L875" s="87"/>
      <c r="M875" s="88"/>
      <c r="N875" s="88"/>
      <c r="O875" s="169" t="str">
        <f t="shared" si="39"/>
        <v/>
      </c>
      <c r="P875" s="170" t="str">
        <f>IF(AND(ISNUMBER(M875),M875&lt;&gt;""),IF(M875&gt;='Bitni podaci'!$B$2,IF(M875&lt;'Bitni podaci'!$C$2,1,2),0),"")</f>
        <v/>
      </c>
      <c r="Q875" s="89"/>
      <c r="R875" s="169" t="str">
        <f t="shared" si="40"/>
        <v/>
      </c>
      <c r="S875" s="149"/>
      <c r="T875" s="177" t="str">
        <f>IF(AND(S875&lt;&gt;"",ISNUMBER(S875)),IF(S875&lt;='Bitni podaci'!$B$1,1,0),"")</f>
        <v/>
      </c>
      <c r="U875" s="178" t="str">
        <f t="shared" si="41"/>
        <v/>
      </c>
    </row>
    <row r="876" spans="1:21" ht="21.95" customHeight="1" x14ac:dyDescent="0.2">
      <c r="A876" s="184" t="str">
        <f>IF(B876&lt;&gt;"",ROWS($A$13:A876)-COUNTBLANK($A$13:A875),"")</f>
        <v/>
      </c>
      <c r="B876" s="183"/>
      <c r="C876" s="83"/>
      <c r="D876" s="83"/>
      <c r="E876" s="84"/>
      <c r="F876" s="85"/>
      <c r="G876" s="86"/>
      <c r="H876" s="86"/>
      <c r="I876" s="86"/>
      <c r="J876" s="86"/>
      <c r="K876" s="86"/>
      <c r="L876" s="87"/>
      <c r="M876" s="88"/>
      <c r="N876" s="88"/>
      <c r="O876" s="169" t="str">
        <f t="shared" si="39"/>
        <v/>
      </c>
      <c r="P876" s="170" t="str">
        <f>IF(AND(ISNUMBER(M876),M876&lt;&gt;""),IF(M876&gt;='Bitni podaci'!$B$2,IF(M876&lt;'Bitni podaci'!$C$2,1,2),0),"")</f>
        <v/>
      </c>
      <c r="Q876" s="89"/>
      <c r="R876" s="169" t="str">
        <f t="shared" si="40"/>
        <v/>
      </c>
      <c r="S876" s="149"/>
      <c r="T876" s="177" t="str">
        <f>IF(AND(S876&lt;&gt;"",ISNUMBER(S876)),IF(S876&lt;='Bitni podaci'!$B$1,1,0),"")</f>
        <v/>
      </c>
      <c r="U876" s="178" t="str">
        <f t="shared" si="41"/>
        <v/>
      </c>
    </row>
    <row r="877" spans="1:21" ht="21.95" customHeight="1" x14ac:dyDescent="0.2">
      <c r="A877" s="184" t="str">
        <f>IF(B877&lt;&gt;"",ROWS($A$13:A877)-COUNTBLANK($A$13:A876),"")</f>
        <v/>
      </c>
      <c r="B877" s="183"/>
      <c r="C877" s="83"/>
      <c r="D877" s="83"/>
      <c r="E877" s="84"/>
      <c r="F877" s="85"/>
      <c r="G877" s="86"/>
      <c r="H877" s="86"/>
      <c r="I877" s="86"/>
      <c r="J877" s="86"/>
      <c r="K877" s="86"/>
      <c r="L877" s="87"/>
      <c r="M877" s="88"/>
      <c r="N877" s="88"/>
      <c r="O877" s="169" t="str">
        <f t="shared" si="39"/>
        <v/>
      </c>
      <c r="P877" s="170" t="str">
        <f>IF(AND(ISNUMBER(M877),M877&lt;&gt;""),IF(M877&gt;='Bitni podaci'!$B$2,IF(M877&lt;'Bitni podaci'!$C$2,1,2),0),"")</f>
        <v/>
      </c>
      <c r="Q877" s="89"/>
      <c r="R877" s="169" t="str">
        <f t="shared" si="40"/>
        <v/>
      </c>
      <c r="S877" s="149"/>
      <c r="T877" s="177" t="str">
        <f>IF(AND(S877&lt;&gt;"",ISNUMBER(S877)),IF(S877&lt;='Bitni podaci'!$B$1,1,0),"")</f>
        <v/>
      </c>
      <c r="U877" s="178" t="str">
        <f t="shared" si="41"/>
        <v/>
      </c>
    </row>
    <row r="878" spans="1:21" ht="21.95" customHeight="1" x14ac:dyDescent="0.2">
      <c r="A878" s="184" t="str">
        <f>IF(B878&lt;&gt;"",ROWS($A$13:A878)-COUNTBLANK($A$13:A877),"")</f>
        <v/>
      </c>
      <c r="B878" s="183"/>
      <c r="C878" s="83"/>
      <c r="D878" s="83"/>
      <c r="E878" s="84"/>
      <c r="F878" s="85"/>
      <c r="G878" s="86"/>
      <c r="H878" s="86"/>
      <c r="I878" s="86"/>
      <c r="J878" s="86"/>
      <c r="K878" s="86"/>
      <c r="L878" s="87"/>
      <c r="M878" s="88"/>
      <c r="N878" s="88"/>
      <c r="O878" s="169" t="str">
        <f t="shared" si="39"/>
        <v/>
      </c>
      <c r="P878" s="170" t="str">
        <f>IF(AND(ISNUMBER(M878),M878&lt;&gt;""),IF(M878&gt;='Bitni podaci'!$B$2,IF(M878&lt;'Bitni podaci'!$C$2,1,2),0),"")</f>
        <v/>
      </c>
      <c r="Q878" s="89"/>
      <c r="R878" s="169" t="str">
        <f t="shared" si="40"/>
        <v/>
      </c>
      <c r="S878" s="149"/>
      <c r="T878" s="177" t="str">
        <f>IF(AND(S878&lt;&gt;"",ISNUMBER(S878)),IF(S878&lt;='Bitni podaci'!$B$1,1,0),"")</f>
        <v/>
      </c>
      <c r="U878" s="178" t="str">
        <f t="shared" si="41"/>
        <v/>
      </c>
    </row>
    <row r="879" spans="1:21" ht="21.95" customHeight="1" x14ac:dyDescent="0.2">
      <c r="A879" s="184" t="str">
        <f>IF(B879&lt;&gt;"",ROWS($A$13:A879)-COUNTBLANK($A$13:A878),"")</f>
        <v/>
      </c>
      <c r="B879" s="183"/>
      <c r="C879" s="83"/>
      <c r="D879" s="83"/>
      <c r="E879" s="84"/>
      <c r="F879" s="85"/>
      <c r="G879" s="86"/>
      <c r="H879" s="86"/>
      <c r="I879" s="86"/>
      <c r="J879" s="86"/>
      <c r="K879" s="86"/>
      <c r="L879" s="87"/>
      <c r="M879" s="88"/>
      <c r="N879" s="88"/>
      <c r="O879" s="169" t="str">
        <f t="shared" si="39"/>
        <v/>
      </c>
      <c r="P879" s="170" t="str">
        <f>IF(AND(ISNUMBER(M879),M879&lt;&gt;""),IF(M879&gt;='Bitni podaci'!$B$2,IF(M879&lt;'Bitni podaci'!$C$2,1,2),0),"")</f>
        <v/>
      </c>
      <c r="Q879" s="89"/>
      <c r="R879" s="169" t="str">
        <f t="shared" si="40"/>
        <v/>
      </c>
      <c r="S879" s="149"/>
      <c r="T879" s="177" t="str">
        <f>IF(AND(S879&lt;&gt;"",ISNUMBER(S879)),IF(S879&lt;='Bitni podaci'!$B$1,1,0),"")</f>
        <v/>
      </c>
      <c r="U879" s="178" t="str">
        <f t="shared" si="41"/>
        <v/>
      </c>
    </row>
    <row r="880" spans="1:21" ht="21.95" customHeight="1" x14ac:dyDescent="0.2">
      <c r="A880" s="184" t="str">
        <f>IF(B880&lt;&gt;"",ROWS($A$13:A880)-COUNTBLANK($A$13:A879),"")</f>
        <v/>
      </c>
      <c r="B880" s="183"/>
      <c r="C880" s="83"/>
      <c r="D880" s="83"/>
      <c r="E880" s="84"/>
      <c r="F880" s="85"/>
      <c r="G880" s="86"/>
      <c r="H880" s="86"/>
      <c r="I880" s="86"/>
      <c r="J880" s="86"/>
      <c r="K880" s="86"/>
      <c r="L880" s="87"/>
      <c r="M880" s="88"/>
      <c r="N880" s="88"/>
      <c r="O880" s="169" t="str">
        <f t="shared" si="39"/>
        <v/>
      </c>
      <c r="P880" s="170" t="str">
        <f>IF(AND(ISNUMBER(M880),M880&lt;&gt;""),IF(M880&gt;='Bitni podaci'!$B$2,IF(M880&lt;'Bitni podaci'!$C$2,1,2),0),"")</f>
        <v/>
      </c>
      <c r="Q880" s="89"/>
      <c r="R880" s="169" t="str">
        <f t="shared" si="40"/>
        <v/>
      </c>
      <c r="S880" s="149"/>
      <c r="T880" s="177" t="str">
        <f>IF(AND(S880&lt;&gt;"",ISNUMBER(S880)),IF(S880&lt;='Bitni podaci'!$B$1,1,0),"")</f>
        <v/>
      </c>
      <c r="U880" s="178" t="str">
        <f t="shared" si="41"/>
        <v/>
      </c>
    </row>
    <row r="881" spans="1:21" ht="21.95" customHeight="1" x14ac:dyDescent="0.2">
      <c r="A881" s="184" t="str">
        <f>IF(B881&lt;&gt;"",ROWS($A$13:A881)-COUNTBLANK($A$13:A880),"")</f>
        <v/>
      </c>
      <c r="B881" s="183"/>
      <c r="C881" s="83"/>
      <c r="D881" s="83"/>
      <c r="E881" s="84"/>
      <c r="F881" s="85"/>
      <c r="G881" s="86"/>
      <c r="H881" s="86"/>
      <c r="I881" s="86"/>
      <c r="J881" s="86"/>
      <c r="K881" s="86"/>
      <c r="L881" s="87"/>
      <c r="M881" s="88"/>
      <c r="N881" s="88"/>
      <c r="O881" s="169" t="str">
        <f t="shared" si="39"/>
        <v/>
      </c>
      <c r="P881" s="170" t="str">
        <f>IF(AND(ISNUMBER(M881),M881&lt;&gt;""),IF(M881&gt;='Bitni podaci'!$B$2,IF(M881&lt;'Bitni podaci'!$C$2,1,2),0),"")</f>
        <v/>
      </c>
      <c r="Q881" s="89"/>
      <c r="R881" s="169" t="str">
        <f t="shared" si="40"/>
        <v/>
      </c>
      <c r="S881" s="149"/>
      <c r="T881" s="177" t="str">
        <f>IF(AND(S881&lt;&gt;"",ISNUMBER(S881)),IF(S881&lt;='Bitni podaci'!$B$1,1,0),"")</f>
        <v/>
      </c>
      <c r="U881" s="178" t="str">
        <f t="shared" si="41"/>
        <v/>
      </c>
    </row>
    <row r="882" spans="1:21" ht="21.95" customHeight="1" x14ac:dyDescent="0.2">
      <c r="A882" s="184" t="str">
        <f>IF(B882&lt;&gt;"",ROWS($A$13:A882)-COUNTBLANK($A$13:A881),"")</f>
        <v/>
      </c>
      <c r="B882" s="183"/>
      <c r="C882" s="83"/>
      <c r="D882" s="83"/>
      <c r="E882" s="84"/>
      <c r="F882" s="85"/>
      <c r="G882" s="86"/>
      <c r="H882" s="86"/>
      <c r="I882" s="86"/>
      <c r="J882" s="86"/>
      <c r="K882" s="86"/>
      <c r="L882" s="87"/>
      <c r="M882" s="88"/>
      <c r="N882" s="88"/>
      <c r="O882" s="169" t="str">
        <f t="shared" si="39"/>
        <v/>
      </c>
      <c r="P882" s="170" t="str">
        <f>IF(AND(ISNUMBER(M882),M882&lt;&gt;""),IF(M882&gt;='Bitni podaci'!$B$2,IF(M882&lt;'Bitni podaci'!$C$2,1,2),0),"")</f>
        <v/>
      </c>
      <c r="Q882" s="89"/>
      <c r="R882" s="169" t="str">
        <f t="shared" si="40"/>
        <v/>
      </c>
      <c r="S882" s="149"/>
      <c r="T882" s="177" t="str">
        <f>IF(AND(S882&lt;&gt;"",ISNUMBER(S882)),IF(S882&lt;='Bitni podaci'!$B$1,1,0),"")</f>
        <v/>
      </c>
      <c r="U882" s="178" t="str">
        <f t="shared" si="41"/>
        <v/>
      </c>
    </row>
    <row r="883" spans="1:21" ht="21.95" customHeight="1" x14ac:dyDescent="0.2">
      <c r="A883" s="184" t="str">
        <f>IF(B883&lt;&gt;"",ROWS($A$13:A883)-COUNTBLANK($A$13:A882),"")</f>
        <v/>
      </c>
      <c r="B883" s="183"/>
      <c r="C883" s="83"/>
      <c r="D883" s="83"/>
      <c r="E883" s="84"/>
      <c r="F883" s="85"/>
      <c r="G883" s="86"/>
      <c r="H883" s="86"/>
      <c r="I883" s="86"/>
      <c r="J883" s="86"/>
      <c r="K883" s="86"/>
      <c r="L883" s="87"/>
      <c r="M883" s="88"/>
      <c r="N883" s="88"/>
      <c r="O883" s="169" t="str">
        <f t="shared" si="39"/>
        <v/>
      </c>
      <c r="P883" s="170" t="str">
        <f>IF(AND(ISNUMBER(M883),M883&lt;&gt;""),IF(M883&gt;='Bitni podaci'!$B$2,IF(M883&lt;'Bitni podaci'!$C$2,1,2),0),"")</f>
        <v/>
      </c>
      <c r="Q883" s="89"/>
      <c r="R883" s="169" t="str">
        <f t="shared" si="40"/>
        <v/>
      </c>
      <c r="S883" s="149"/>
      <c r="T883" s="177" t="str">
        <f>IF(AND(S883&lt;&gt;"",ISNUMBER(S883)),IF(S883&lt;='Bitni podaci'!$B$1,1,0),"")</f>
        <v/>
      </c>
      <c r="U883" s="178" t="str">
        <f t="shared" si="41"/>
        <v/>
      </c>
    </row>
    <row r="884" spans="1:21" ht="21.95" customHeight="1" x14ac:dyDescent="0.2">
      <c r="A884" s="184" t="str">
        <f>IF(B884&lt;&gt;"",ROWS($A$13:A884)-COUNTBLANK($A$13:A883),"")</f>
        <v/>
      </c>
      <c r="B884" s="183"/>
      <c r="C884" s="83"/>
      <c r="D884" s="83"/>
      <c r="E884" s="84"/>
      <c r="F884" s="85"/>
      <c r="G884" s="86"/>
      <c r="H884" s="86"/>
      <c r="I884" s="86"/>
      <c r="J884" s="86"/>
      <c r="K884" s="86"/>
      <c r="L884" s="87"/>
      <c r="M884" s="88"/>
      <c r="N884" s="88"/>
      <c r="O884" s="169" t="str">
        <f t="shared" si="39"/>
        <v/>
      </c>
      <c r="P884" s="170" t="str">
        <f>IF(AND(ISNUMBER(M884),M884&lt;&gt;""),IF(M884&gt;='Bitni podaci'!$B$2,IF(M884&lt;'Bitni podaci'!$C$2,1,2),0),"")</f>
        <v/>
      </c>
      <c r="Q884" s="89"/>
      <c r="R884" s="169" t="str">
        <f t="shared" si="40"/>
        <v/>
      </c>
      <c r="S884" s="149"/>
      <c r="T884" s="177" t="str">
        <f>IF(AND(S884&lt;&gt;"",ISNUMBER(S884)),IF(S884&lt;='Bitni podaci'!$B$1,1,0),"")</f>
        <v/>
      </c>
      <c r="U884" s="178" t="str">
        <f t="shared" si="41"/>
        <v/>
      </c>
    </row>
    <row r="885" spans="1:21" ht="21.95" customHeight="1" x14ac:dyDescent="0.2">
      <c r="A885" s="184" t="str">
        <f>IF(B885&lt;&gt;"",ROWS($A$13:A885)-COUNTBLANK($A$13:A884),"")</f>
        <v/>
      </c>
      <c r="B885" s="183"/>
      <c r="C885" s="83"/>
      <c r="D885" s="83"/>
      <c r="E885" s="84"/>
      <c r="F885" s="85"/>
      <c r="G885" s="86"/>
      <c r="H885" s="86"/>
      <c r="I885" s="86"/>
      <c r="J885" s="86"/>
      <c r="K885" s="86"/>
      <c r="L885" s="87"/>
      <c r="M885" s="88"/>
      <c r="N885" s="88"/>
      <c r="O885" s="169" t="str">
        <f t="shared" si="39"/>
        <v/>
      </c>
      <c r="P885" s="170" t="str">
        <f>IF(AND(ISNUMBER(M885),M885&lt;&gt;""),IF(M885&gt;='Bitni podaci'!$B$2,IF(M885&lt;'Bitni podaci'!$C$2,1,2),0),"")</f>
        <v/>
      </c>
      <c r="Q885" s="89"/>
      <c r="R885" s="169" t="str">
        <f t="shared" si="40"/>
        <v/>
      </c>
      <c r="S885" s="149"/>
      <c r="T885" s="177" t="str">
        <f>IF(AND(S885&lt;&gt;"",ISNUMBER(S885)),IF(S885&lt;='Bitni podaci'!$B$1,1,0),"")</f>
        <v/>
      </c>
      <c r="U885" s="178" t="str">
        <f t="shared" si="41"/>
        <v/>
      </c>
    </row>
    <row r="886" spans="1:21" ht="21.95" customHeight="1" x14ac:dyDescent="0.2">
      <c r="A886" s="184" t="str">
        <f>IF(B886&lt;&gt;"",ROWS($A$13:A886)-COUNTBLANK($A$13:A885),"")</f>
        <v/>
      </c>
      <c r="B886" s="183"/>
      <c r="C886" s="83"/>
      <c r="D886" s="83"/>
      <c r="E886" s="84"/>
      <c r="F886" s="85"/>
      <c r="G886" s="86"/>
      <c r="H886" s="86"/>
      <c r="I886" s="86"/>
      <c r="J886" s="86"/>
      <c r="K886" s="86"/>
      <c r="L886" s="87"/>
      <c r="M886" s="88"/>
      <c r="N886" s="88"/>
      <c r="O886" s="169" t="str">
        <f t="shared" si="39"/>
        <v/>
      </c>
      <c r="P886" s="170" t="str">
        <f>IF(AND(ISNUMBER(M886),M886&lt;&gt;""),IF(M886&gt;='Bitni podaci'!$B$2,IF(M886&lt;'Bitni podaci'!$C$2,1,2),0),"")</f>
        <v/>
      </c>
      <c r="Q886" s="89"/>
      <c r="R886" s="169" t="str">
        <f t="shared" si="40"/>
        <v/>
      </c>
      <c r="S886" s="149"/>
      <c r="T886" s="177" t="str">
        <f>IF(AND(S886&lt;&gt;"",ISNUMBER(S886)),IF(S886&lt;='Bitni podaci'!$B$1,1,0),"")</f>
        <v/>
      </c>
      <c r="U886" s="178" t="str">
        <f t="shared" si="41"/>
        <v/>
      </c>
    </row>
    <row r="887" spans="1:21" ht="21.95" customHeight="1" x14ac:dyDescent="0.2">
      <c r="A887" s="184" t="str">
        <f>IF(B887&lt;&gt;"",ROWS($A$13:A887)-COUNTBLANK($A$13:A886),"")</f>
        <v/>
      </c>
      <c r="B887" s="183"/>
      <c r="C887" s="83"/>
      <c r="D887" s="83"/>
      <c r="E887" s="84"/>
      <c r="F887" s="85"/>
      <c r="G887" s="86"/>
      <c r="H887" s="86"/>
      <c r="I887" s="86"/>
      <c r="J887" s="86"/>
      <c r="K887" s="86"/>
      <c r="L887" s="87"/>
      <c r="M887" s="88"/>
      <c r="N887" s="88"/>
      <c r="O887" s="169" t="str">
        <f t="shared" si="39"/>
        <v/>
      </c>
      <c r="P887" s="170" t="str">
        <f>IF(AND(ISNUMBER(M887),M887&lt;&gt;""),IF(M887&gt;='Bitni podaci'!$B$2,IF(M887&lt;'Bitni podaci'!$C$2,1,2),0),"")</f>
        <v/>
      </c>
      <c r="Q887" s="89"/>
      <c r="R887" s="169" t="str">
        <f t="shared" si="40"/>
        <v/>
      </c>
      <c r="S887" s="149"/>
      <c r="T887" s="177" t="str">
        <f>IF(AND(S887&lt;&gt;"",ISNUMBER(S887)),IF(S887&lt;='Bitni podaci'!$B$1,1,0),"")</f>
        <v/>
      </c>
      <c r="U887" s="178" t="str">
        <f t="shared" si="41"/>
        <v/>
      </c>
    </row>
    <row r="888" spans="1:21" ht="21.95" customHeight="1" x14ac:dyDescent="0.2">
      <c r="A888" s="184" t="str">
        <f>IF(B888&lt;&gt;"",ROWS($A$13:A888)-COUNTBLANK($A$13:A887),"")</f>
        <v/>
      </c>
      <c r="B888" s="183"/>
      <c r="C888" s="83"/>
      <c r="D888" s="83"/>
      <c r="E888" s="84"/>
      <c r="F888" s="85"/>
      <c r="G888" s="86"/>
      <c r="H888" s="86"/>
      <c r="I888" s="86"/>
      <c r="J888" s="86"/>
      <c r="K888" s="86"/>
      <c r="L888" s="87"/>
      <c r="M888" s="88"/>
      <c r="N888" s="88"/>
      <c r="O888" s="169" t="str">
        <f t="shared" si="39"/>
        <v/>
      </c>
      <c r="P888" s="170" t="str">
        <f>IF(AND(ISNUMBER(M888),M888&lt;&gt;""),IF(M888&gt;='Bitni podaci'!$B$2,IF(M888&lt;'Bitni podaci'!$C$2,1,2),0),"")</f>
        <v/>
      </c>
      <c r="Q888" s="89"/>
      <c r="R888" s="169" t="str">
        <f t="shared" si="40"/>
        <v/>
      </c>
      <c r="S888" s="149"/>
      <c r="T888" s="177" t="str">
        <f>IF(AND(S888&lt;&gt;"",ISNUMBER(S888)),IF(S888&lt;='Bitni podaci'!$B$1,1,0),"")</f>
        <v/>
      </c>
      <c r="U888" s="178" t="str">
        <f t="shared" si="41"/>
        <v/>
      </c>
    </row>
    <row r="889" spans="1:21" ht="21.95" customHeight="1" x14ac:dyDescent="0.2">
      <c r="A889" s="184" t="str">
        <f>IF(B889&lt;&gt;"",ROWS($A$13:A889)-COUNTBLANK($A$13:A888),"")</f>
        <v/>
      </c>
      <c r="B889" s="183"/>
      <c r="C889" s="83"/>
      <c r="D889" s="83"/>
      <c r="E889" s="84"/>
      <c r="F889" s="85"/>
      <c r="G889" s="86"/>
      <c r="H889" s="86"/>
      <c r="I889" s="86"/>
      <c r="J889" s="86"/>
      <c r="K889" s="86"/>
      <c r="L889" s="87"/>
      <c r="M889" s="88"/>
      <c r="N889" s="88"/>
      <c r="O889" s="169" t="str">
        <f t="shared" si="39"/>
        <v/>
      </c>
      <c r="P889" s="170" t="str">
        <f>IF(AND(ISNUMBER(M889),M889&lt;&gt;""),IF(M889&gt;='Bitni podaci'!$B$2,IF(M889&lt;'Bitni podaci'!$C$2,1,2),0),"")</f>
        <v/>
      </c>
      <c r="Q889" s="89"/>
      <c r="R889" s="169" t="str">
        <f t="shared" si="40"/>
        <v/>
      </c>
      <c r="S889" s="149"/>
      <c r="T889" s="177" t="str">
        <f>IF(AND(S889&lt;&gt;"",ISNUMBER(S889)),IF(S889&lt;='Bitni podaci'!$B$1,1,0),"")</f>
        <v/>
      </c>
      <c r="U889" s="178" t="str">
        <f t="shared" si="41"/>
        <v/>
      </c>
    </row>
    <row r="890" spans="1:21" ht="21.95" customHeight="1" x14ac:dyDescent="0.2">
      <c r="A890" s="184" t="str">
        <f>IF(B890&lt;&gt;"",ROWS($A$13:A890)-COUNTBLANK($A$13:A889),"")</f>
        <v/>
      </c>
      <c r="B890" s="183"/>
      <c r="C890" s="83"/>
      <c r="D890" s="83"/>
      <c r="E890" s="84"/>
      <c r="F890" s="85"/>
      <c r="G890" s="86"/>
      <c r="H890" s="86"/>
      <c r="I890" s="86"/>
      <c r="J890" s="86"/>
      <c r="K890" s="86"/>
      <c r="L890" s="87"/>
      <c r="M890" s="88"/>
      <c r="N890" s="88"/>
      <c r="O890" s="169" t="str">
        <f t="shared" si="39"/>
        <v/>
      </c>
      <c r="P890" s="170" t="str">
        <f>IF(AND(ISNUMBER(M890),M890&lt;&gt;""),IF(M890&gt;='Bitni podaci'!$B$2,IF(M890&lt;'Bitni podaci'!$C$2,1,2),0),"")</f>
        <v/>
      </c>
      <c r="Q890" s="89"/>
      <c r="R890" s="169" t="str">
        <f t="shared" si="40"/>
        <v/>
      </c>
      <c r="S890" s="149"/>
      <c r="T890" s="177" t="str">
        <f>IF(AND(S890&lt;&gt;"",ISNUMBER(S890)),IF(S890&lt;='Bitni podaci'!$B$1,1,0),"")</f>
        <v/>
      </c>
      <c r="U890" s="178" t="str">
        <f t="shared" si="41"/>
        <v/>
      </c>
    </row>
    <row r="891" spans="1:21" ht="21.95" customHeight="1" x14ac:dyDescent="0.2">
      <c r="A891" s="184" t="str">
        <f>IF(B891&lt;&gt;"",ROWS($A$13:A891)-COUNTBLANK($A$13:A890),"")</f>
        <v/>
      </c>
      <c r="B891" s="183"/>
      <c r="C891" s="83"/>
      <c r="D891" s="83"/>
      <c r="E891" s="84"/>
      <c r="F891" s="85"/>
      <c r="G891" s="86"/>
      <c r="H891" s="86"/>
      <c r="I891" s="86"/>
      <c r="J891" s="86"/>
      <c r="K891" s="86"/>
      <c r="L891" s="87"/>
      <c r="M891" s="88"/>
      <c r="N891" s="88"/>
      <c r="O891" s="169" t="str">
        <f t="shared" si="39"/>
        <v/>
      </c>
      <c r="P891" s="170" t="str">
        <f>IF(AND(ISNUMBER(M891),M891&lt;&gt;""),IF(M891&gt;='Bitni podaci'!$B$2,IF(M891&lt;'Bitni podaci'!$C$2,1,2),0),"")</f>
        <v/>
      </c>
      <c r="Q891" s="89"/>
      <c r="R891" s="169" t="str">
        <f t="shared" si="40"/>
        <v/>
      </c>
      <c r="S891" s="149"/>
      <c r="T891" s="177" t="str">
        <f>IF(AND(S891&lt;&gt;"",ISNUMBER(S891)),IF(S891&lt;='Bitni podaci'!$B$1,1,0),"")</f>
        <v/>
      </c>
      <c r="U891" s="178" t="str">
        <f t="shared" si="41"/>
        <v/>
      </c>
    </row>
    <row r="892" spans="1:21" ht="21.95" customHeight="1" x14ac:dyDescent="0.2">
      <c r="A892" s="184" t="str">
        <f>IF(B892&lt;&gt;"",ROWS($A$13:A892)-COUNTBLANK($A$13:A891),"")</f>
        <v/>
      </c>
      <c r="B892" s="183"/>
      <c r="C892" s="83"/>
      <c r="D892" s="83"/>
      <c r="E892" s="84"/>
      <c r="F892" s="85"/>
      <c r="G892" s="86"/>
      <c r="H892" s="86"/>
      <c r="I892" s="86"/>
      <c r="J892" s="86"/>
      <c r="K892" s="86"/>
      <c r="L892" s="87"/>
      <c r="M892" s="88"/>
      <c r="N892" s="88"/>
      <c r="O892" s="169" t="str">
        <f t="shared" si="39"/>
        <v/>
      </c>
      <c r="P892" s="170" t="str">
        <f>IF(AND(ISNUMBER(M892),M892&lt;&gt;""),IF(M892&gt;='Bitni podaci'!$B$2,IF(M892&lt;'Bitni podaci'!$C$2,1,2),0),"")</f>
        <v/>
      </c>
      <c r="Q892" s="89"/>
      <c r="R892" s="169" t="str">
        <f t="shared" si="40"/>
        <v/>
      </c>
      <c r="S892" s="149"/>
      <c r="T892" s="177" t="str">
        <f>IF(AND(S892&lt;&gt;"",ISNUMBER(S892)),IF(S892&lt;='Bitni podaci'!$B$1,1,0),"")</f>
        <v/>
      </c>
      <c r="U892" s="178" t="str">
        <f t="shared" si="41"/>
        <v/>
      </c>
    </row>
    <row r="893" spans="1:21" ht="21.95" customHeight="1" x14ac:dyDescent="0.2">
      <c r="A893" s="184" t="str">
        <f>IF(B893&lt;&gt;"",ROWS($A$13:A893)-COUNTBLANK($A$13:A892),"")</f>
        <v/>
      </c>
      <c r="B893" s="183"/>
      <c r="C893" s="83"/>
      <c r="D893" s="83"/>
      <c r="E893" s="84"/>
      <c r="F893" s="85"/>
      <c r="G893" s="86"/>
      <c r="H893" s="86"/>
      <c r="I893" s="86"/>
      <c r="J893" s="86"/>
      <c r="K893" s="86"/>
      <c r="L893" s="87"/>
      <c r="M893" s="88"/>
      <c r="N893" s="88"/>
      <c r="O893" s="169" t="str">
        <f t="shared" si="39"/>
        <v/>
      </c>
      <c r="P893" s="170" t="str">
        <f>IF(AND(ISNUMBER(M893),M893&lt;&gt;""),IF(M893&gt;='Bitni podaci'!$B$2,IF(M893&lt;'Bitni podaci'!$C$2,1,2),0),"")</f>
        <v/>
      </c>
      <c r="Q893" s="89"/>
      <c r="R893" s="169" t="str">
        <f t="shared" si="40"/>
        <v/>
      </c>
      <c r="S893" s="149"/>
      <c r="T893" s="177" t="str">
        <f>IF(AND(S893&lt;&gt;"",ISNUMBER(S893)),IF(S893&lt;='Bitni podaci'!$B$1,1,0),"")</f>
        <v/>
      </c>
      <c r="U893" s="178" t="str">
        <f t="shared" si="41"/>
        <v/>
      </c>
    </row>
    <row r="894" spans="1:21" ht="21.95" customHeight="1" x14ac:dyDescent="0.2">
      <c r="A894" s="184" t="str">
        <f>IF(B894&lt;&gt;"",ROWS($A$13:A894)-COUNTBLANK($A$13:A893),"")</f>
        <v/>
      </c>
      <c r="B894" s="183"/>
      <c r="C894" s="83"/>
      <c r="D894" s="83"/>
      <c r="E894" s="84"/>
      <c r="F894" s="85"/>
      <c r="G894" s="86"/>
      <c r="H894" s="86"/>
      <c r="I894" s="86"/>
      <c r="J894" s="86"/>
      <c r="K894" s="86"/>
      <c r="L894" s="87"/>
      <c r="M894" s="88"/>
      <c r="N894" s="88"/>
      <c r="O894" s="169" t="str">
        <f t="shared" si="39"/>
        <v/>
      </c>
      <c r="P894" s="170" t="str">
        <f>IF(AND(ISNUMBER(M894),M894&lt;&gt;""),IF(M894&gt;='Bitni podaci'!$B$2,IF(M894&lt;'Bitni podaci'!$C$2,1,2),0),"")</f>
        <v/>
      </c>
      <c r="Q894" s="89"/>
      <c r="R894" s="169" t="str">
        <f t="shared" si="40"/>
        <v/>
      </c>
      <c r="S894" s="149"/>
      <c r="T894" s="177" t="str">
        <f>IF(AND(S894&lt;&gt;"",ISNUMBER(S894)),IF(S894&lt;='Bitni podaci'!$B$1,1,0),"")</f>
        <v/>
      </c>
      <c r="U894" s="178" t="str">
        <f t="shared" si="41"/>
        <v/>
      </c>
    </row>
    <row r="895" spans="1:21" ht="21.95" customHeight="1" x14ac:dyDescent="0.2">
      <c r="A895" s="184" t="str">
        <f>IF(B895&lt;&gt;"",ROWS($A$13:A895)-COUNTBLANK($A$13:A894),"")</f>
        <v/>
      </c>
      <c r="B895" s="183"/>
      <c r="C895" s="83"/>
      <c r="D895" s="83"/>
      <c r="E895" s="84"/>
      <c r="F895" s="85"/>
      <c r="G895" s="86"/>
      <c r="H895" s="86"/>
      <c r="I895" s="86"/>
      <c r="J895" s="86"/>
      <c r="K895" s="86"/>
      <c r="L895" s="87"/>
      <c r="M895" s="88"/>
      <c r="N895" s="88"/>
      <c r="O895" s="169" t="str">
        <f t="shared" si="39"/>
        <v/>
      </c>
      <c r="P895" s="170" t="str">
        <f>IF(AND(ISNUMBER(M895),M895&lt;&gt;""),IF(M895&gt;='Bitni podaci'!$B$2,IF(M895&lt;'Bitni podaci'!$C$2,1,2),0),"")</f>
        <v/>
      </c>
      <c r="Q895" s="89"/>
      <c r="R895" s="169" t="str">
        <f t="shared" si="40"/>
        <v/>
      </c>
      <c r="S895" s="149"/>
      <c r="T895" s="177" t="str">
        <f>IF(AND(S895&lt;&gt;"",ISNUMBER(S895)),IF(S895&lt;='Bitni podaci'!$B$1,1,0),"")</f>
        <v/>
      </c>
      <c r="U895" s="178" t="str">
        <f t="shared" si="41"/>
        <v/>
      </c>
    </row>
    <row r="896" spans="1:21" ht="21.95" customHeight="1" x14ac:dyDescent="0.2">
      <c r="A896" s="184" t="str">
        <f>IF(B896&lt;&gt;"",ROWS($A$13:A896)-COUNTBLANK($A$13:A895),"")</f>
        <v/>
      </c>
      <c r="B896" s="183"/>
      <c r="C896" s="83"/>
      <c r="D896" s="83"/>
      <c r="E896" s="84"/>
      <c r="F896" s="85"/>
      <c r="G896" s="86"/>
      <c r="H896" s="86"/>
      <c r="I896" s="86"/>
      <c r="J896" s="86"/>
      <c r="K896" s="86"/>
      <c r="L896" s="87"/>
      <c r="M896" s="88"/>
      <c r="N896" s="88"/>
      <c r="O896" s="169" t="str">
        <f t="shared" si="39"/>
        <v/>
      </c>
      <c r="P896" s="170" t="str">
        <f>IF(AND(ISNUMBER(M896),M896&lt;&gt;""),IF(M896&gt;='Bitni podaci'!$B$2,IF(M896&lt;'Bitni podaci'!$C$2,1,2),0),"")</f>
        <v/>
      </c>
      <c r="Q896" s="89"/>
      <c r="R896" s="169" t="str">
        <f t="shared" si="40"/>
        <v/>
      </c>
      <c r="S896" s="149"/>
      <c r="T896" s="177" t="str">
        <f>IF(AND(S896&lt;&gt;"",ISNUMBER(S896)),IF(S896&lt;='Bitni podaci'!$B$1,1,0),"")</f>
        <v/>
      </c>
      <c r="U896" s="178" t="str">
        <f t="shared" si="41"/>
        <v/>
      </c>
    </row>
    <row r="897" spans="1:21" ht="21.95" customHeight="1" x14ac:dyDescent="0.2">
      <c r="A897" s="184" t="str">
        <f>IF(B897&lt;&gt;"",ROWS($A$13:A897)-COUNTBLANK($A$13:A896),"")</f>
        <v/>
      </c>
      <c r="B897" s="183"/>
      <c r="C897" s="83"/>
      <c r="D897" s="83"/>
      <c r="E897" s="84"/>
      <c r="F897" s="85"/>
      <c r="G897" s="86"/>
      <c r="H897" s="86"/>
      <c r="I897" s="86"/>
      <c r="J897" s="86"/>
      <c r="K897" s="86"/>
      <c r="L897" s="87"/>
      <c r="M897" s="88"/>
      <c r="N897" s="88"/>
      <c r="O897" s="169" t="str">
        <f t="shared" si="39"/>
        <v/>
      </c>
      <c r="P897" s="170" t="str">
        <f>IF(AND(ISNUMBER(M897),M897&lt;&gt;""),IF(M897&gt;='Bitni podaci'!$B$2,IF(M897&lt;'Bitni podaci'!$C$2,1,2),0),"")</f>
        <v/>
      </c>
      <c r="Q897" s="89"/>
      <c r="R897" s="169" t="str">
        <f t="shared" si="40"/>
        <v/>
      </c>
      <c r="S897" s="149"/>
      <c r="T897" s="177" t="str">
        <f>IF(AND(S897&lt;&gt;"",ISNUMBER(S897)),IF(S897&lt;='Bitni podaci'!$B$1,1,0),"")</f>
        <v/>
      </c>
      <c r="U897" s="178" t="str">
        <f t="shared" si="41"/>
        <v/>
      </c>
    </row>
    <row r="898" spans="1:21" ht="21.95" customHeight="1" x14ac:dyDescent="0.2">
      <c r="A898" s="184" t="str">
        <f>IF(B898&lt;&gt;"",ROWS($A$13:A898)-COUNTBLANK($A$13:A897),"")</f>
        <v/>
      </c>
      <c r="B898" s="183"/>
      <c r="C898" s="83"/>
      <c r="D898" s="83"/>
      <c r="E898" s="84"/>
      <c r="F898" s="85"/>
      <c r="G898" s="86"/>
      <c r="H898" s="86"/>
      <c r="I898" s="86"/>
      <c r="J898" s="86"/>
      <c r="K898" s="86"/>
      <c r="L898" s="87"/>
      <c r="M898" s="88"/>
      <c r="N898" s="88"/>
      <c r="O898" s="169" t="str">
        <f t="shared" si="39"/>
        <v/>
      </c>
      <c r="P898" s="170" t="str">
        <f>IF(AND(ISNUMBER(M898),M898&lt;&gt;""),IF(M898&gt;='Bitni podaci'!$B$2,IF(M898&lt;'Bitni podaci'!$C$2,1,2),0),"")</f>
        <v/>
      </c>
      <c r="Q898" s="89"/>
      <c r="R898" s="169" t="str">
        <f t="shared" si="40"/>
        <v/>
      </c>
      <c r="S898" s="149"/>
      <c r="T898" s="177" t="str">
        <f>IF(AND(S898&lt;&gt;"",ISNUMBER(S898)),IF(S898&lt;='Bitni podaci'!$B$1,1,0),"")</f>
        <v/>
      </c>
      <c r="U898" s="178" t="str">
        <f t="shared" si="41"/>
        <v/>
      </c>
    </row>
    <row r="899" spans="1:21" ht="21.95" customHeight="1" x14ac:dyDescent="0.2">
      <c r="A899" s="184" t="str">
        <f>IF(B899&lt;&gt;"",ROWS($A$13:A899)-COUNTBLANK($A$13:A898),"")</f>
        <v/>
      </c>
      <c r="B899" s="183"/>
      <c r="C899" s="83"/>
      <c r="D899" s="83"/>
      <c r="E899" s="84"/>
      <c r="F899" s="85"/>
      <c r="G899" s="86"/>
      <c r="H899" s="86"/>
      <c r="I899" s="86"/>
      <c r="J899" s="86"/>
      <c r="K899" s="86"/>
      <c r="L899" s="87"/>
      <c r="M899" s="88"/>
      <c r="N899" s="88"/>
      <c r="O899" s="169" t="str">
        <f t="shared" si="39"/>
        <v/>
      </c>
      <c r="P899" s="170" t="str">
        <f>IF(AND(ISNUMBER(M899),M899&lt;&gt;""),IF(M899&gt;='Bitni podaci'!$B$2,IF(M899&lt;'Bitni podaci'!$C$2,1,2),0),"")</f>
        <v/>
      </c>
      <c r="Q899" s="89"/>
      <c r="R899" s="169" t="str">
        <f t="shared" si="40"/>
        <v/>
      </c>
      <c r="S899" s="149"/>
      <c r="T899" s="177" t="str">
        <f>IF(AND(S899&lt;&gt;"",ISNUMBER(S899)),IF(S899&lt;='Bitni podaci'!$B$1,1,0),"")</f>
        <v/>
      </c>
      <c r="U899" s="178" t="str">
        <f t="shared" si="41"/>
        <v/>
      </c>
    </row>
    <row r="900" spans="1:21" ht="21.95" customHeight="1" x14ac:dyDescent="0.2">
      <c r="A900" s="184" t="str">
        <f>IF(B900&lt;&gt;"",ROWS($A$13:A900)-COUNTBLANK($A$13:A899),"")</f>
        <v/>
      </c>
      <c r="B900" s="183"/>
      <c r="C900" s="83"/>
      <c r="D900" s="83"/>
      <c r="E900" s="84"/>
      <c r="F900" s="85"/>
      <c r="G900" s="86"/>
      <c r="H900" s="86"/>
      <c r="I900" s="86"/>
      <c r="J900" s="86"/>
      <c r="K900" s="86"/>
      <c r="L900" s="87"/>
      <c r="M900" s="88"/>
      <c r="N900" s="88"/>
      <c r="O900" s="169" t="str">
        <f t="shared" si="39"/>
        <v/>
      </c>
      <c r="P900" s="170" t="str">
        <f>IF(AND(ISNUMBER(M900),M900&lt;&gt;""),IF(M900&gt;='Bitni podaci'!$B$2,IF(M900&lt;'Bitni podaci'!$C$2,1,2),0),"")</f>
        <v/>
      </c>
      <c r="Q900" s="89"/>
      <c r="R900" s="169" t="str">
        <f t="shared" si="40"/>
        <v/>
      </c>
      <c r="S900" s="149"/>
      <c r="T900" s="177" t="str">
        <f>IF(AND(S900&lt;&gt;"",ISNUMBER(S900)),IF(S900&lt;='Bitni podaci'!$B$1,1,0),"")</f>
        <v/>
      </c>
      <c r="U900" s="178" t="str">
        <f t="shared" si="41"/>
        <v/>
      </c>
    </row>
    <row r="901" spans="1:21" ht="21.95" customHeight="1" x14ac:dyDescent="0.2">
      <c r="A901" s="184" t="str">
        <f>IF(B901&lt;&gt;"",ROWS($A$13:A901)-COUNTBLANK($A$13:A900),"")</f>
        <v/>
      </c>
      <c r="B901" s="183"/>
      <c r="C901" s="83"/>
      <c r="D901" s="83"/>
      <c r="E901" s="84"/>
      <c r="F901" s="85"/>
      <c r="G901" s="86"/>
      <c r="H901" s="86"/>
      <c r="I901" s="86"/>
      <c r="J901" s="86"/>
      <c r="K901" s="86"/>
      <c r="L901" s="87"/>
      <c r="M901" s="88"/>
      <c r="N901" s="88"/>
      <c r="O901" s="169" t="str">
        <f t="shared" si="39"/>
        <v/>
      </c>
      <c r="P901" s="170" t="str">
        <f>IF(AND(ISNUMBER(M901),M901&lt;&gt;""),IF(M901&gt;='Bitni podaci'!$B$2,IF(M901&lt;'Bitni podaci'!$C$2,1,2),0),"")</f>
        <v/>
      </c>
      <c r="Q901" s="89"/>
      <c r="R901" s="169" t="str">
        <f t="shared" si="40"/>
        <v/>
      </c>
      <c r="S901" s="149"/>
      <c r="T901" s="177" t="str">
        <f>IF(AND(S901&lt;&gt;"",ISNUMBER(S901)),IF(S901&lt;='Bitni podaci'!$B$1,1,0),"")</f>
        <v/>
      </c>
      <c r="U901" s="178" t="str">
        <f t="shared" si="41"/>
        <v/>
      </c>
    </row>
    <row r="902" spans="1:21" ht="21.95" customHeight="1" x14ac:dyDescent="0.2">
      <c r="A902" s="184" t="str">
        <f>IF(B902&lt;&gt;"",ROWS($A$13:A902)-COUNTBLANK($A$13:A901),"")</f>
        <v/>
      </c>
      <c r="B902" s="183"/>
      <c r="C902" s="83"/>
      <c r="D902" s="83"/>
      <c r="E902" s="84"/>
      <c r="F902" s="85"/>
      <c r="G902" s="86"/>
      <c r="H902" s="86"/>
      <c r="I902" s="86"/>
      <c r="J902" s="86"/>
      <c r="K902" s="86"/>
      <c r="L902" s="87"/>
      <c r="M902" s="88"/>
      <c r="N902" s="88"/>
      <c r="O902" s="169" t="str">
        <f t="shared" si="39"/>
        <v/>
      </c>
      <c r="P902" s="170" t="str">
        <f>IF(AND(ISNUMBER(M902),M902&lt;&gt;""),IF(M902&gt;='Bitni podaci'!$B$2,IF(M902&lt;'Bitni podaci'!$C$2,1,2),0),"")</f>
        <v/>
      </c>
      <c r="Q902" s="89"/>
      <c r="R902" s="169" t="str">
        <f t="shared" si="40"/>
        <v/>
      </c>
      <c r="S902" s="149"/>
      <c r="T902" s="177" t="str">
        <f>IF(AND(S902&lt;&gt;"",ISNUMBER(S902)),IF(S902&lt;='Bitni podaci'!$B$1,1,0),"")</f>
        <v/>
      </c>
      <c r="U902" s="178" t="str">
        <f t="shared" si="41"/>
        <v/>
      </c>
    </row>
    <row r="903" spans="1:21" ht="21.95" customHeight="1" x14ac:dyDescent="0.2">
      <c r="A903" s="184" t="str">
        <f>IF(B903&lt;&gt;"",ROWS($A$13:A903)-COUNTBLANK($A$13:A902),"")</f>
        <v/>
      </c>
      <c r="B903" s="183"/>
      <c r="C903" s="83"/>
      <c r="D903" s="83"/>
      <c r="E903" s="84"/>
      <c r="F903" s="85"/>
      <c r="G903" s="86"/>
      <c r="H903" s="86"/>
      <c r="I903" s="86"/>
      <c r="J903" s="86"/>
      <c r="K903" s="86"/>
      <c r="L903" s="87"/>
      <c r="M903" s="88"/>
      <c r="N903" s="88"/>
      <c r="O903" s="169" t="str">
        <f t="shared" si="39"/>
        <v/>
      </c>
      <c r="P903" s="170" t="str">
        <f>IF(AND(ISNUMBER(M903),M903&lt;&gt;""),IF(M903&gt;='Bitni podaci'!$B$2,IF(M903&lt;'Bitni podaci'!$C$2,1,2),0),"")</f>
        <v/>
      </c>
      <c r="Q903" s="89"/>
      <c r="R903" s="169" t="str">
        <f t="shared" si="40"/>
        <v/>
      </c>
      <c r="S903" s="149"/>
      <c r="T903" s="177" t="str">
        <f>IF(AND(S903&lt;&gt;"",ISNUMBER(S903)),IF(S903&lt;='Bitni podaci'!$B$1,1,0),"")</f>
        <v/>
      </c>
      <c r="U903" s="178" t="str">
        <f t="shared" si="41"/>
        <v/>
      </c>
    </row>
    <row r="904" spans="1:21" ht="21.95" customHeight="1" x14ac:dyDescent="0.2">
      <c r="A904" s="184" t="str">
        <f>IF(B904&lt;&gt;"",ROWS($A$13:A904)-COUNTBLANK($A$13:A903),"")</f>
        <v/>
      </c>
      <c r="B904" s="183"/>
      <c r="C904" s="83"/>
      <c r="D904" s="83"/>
      <c r="E904" s="84"/>
      <c r="F904" s="85"/>
      <c r="G904" s="86"/>
      <c r="H904" s="86"/>
      <c r="I904" s="86"/>
      <c r="J904" s="86"/>
      <c r="K904" s="86"/>
      <c r="L904" s="87"/>
      <c r="M904" s="88"/>
      <c r="N904" s="88"/>
      <c r="O904" s="169" t="str">
        <f t="shared" si="39"/>
        <v/>
      </c>
      <c r="P904" s="170" t="str">
        <f>IF(AND(ISNUMBER(M904),M904&lt;&gt;""),IF(M904&gt;='Bitni podaci'!$B$2,IF(M904&lt;'Bitni podaci'!$C$2,1,2),0),"")</f>
        <v/>
      </c>
      <c r="Q904" s="89"/>
      <c r="R904" s="169" t="str">
        <f t="shared" si="40"/>
        <v/>
      </c>
      <c r="S904" s="149"/>
      <c r="T904" s="177" t="str">
        <f>IF(AND(S904&lt;&gt;"",ISNUMBER(S904)),IF(S904&lt;='Bitni podaci'!$B$1,1,0),"")</f>
        <v/>
      </c>
      <c r="U904" s="178" t="str">
        <f t="shared" si="41"/>
        <v/>
      </c>
    </row>
    <row r="905" spans="1:21" ht="21.95" customHeight="1" x14ac:dyDescent="0.2">
      <c r="A905" s="184" t="str">
        <f>IF(B905&lt;&gt;"",ROWS($A$13:A905)-COUNTBLANK($A$13:A904),"")</f>
        <v/>
      </c>
      <c r="B905" s="183"/>
      <c r="C905" s="83"/>
      <c r="D905" s="83"/>
      <c r="E905" s="84"/>
      <c r="F905" s="85"/>
      <c r="G905" s="86"/>
      <c r="H905" s="86"/>
      <c r="I905" s="86"/>
      <c r="J905" s="86"/>
      <c r="K905" s="86"/>
      <c r="L905" s="87"/>
      <c r="M905" s="88"/>
      <c r="N905" s="88"/>
      <c r="O905" s="169" t="str">
        <f t="shared" si="39"/>
        <v/>
      </c>
      <c r="P905" s="170" t="str">
        <f>IF(AND(ISNUMBER(M905),M905&lt;&gt;""),IF(M905&gt;='Bitni podaci'!$B$2,IF(M905&lt;'Bitni podaci'!$C$2,1,2),0),"")</f>
        <v/>
      </c>
      <c r="Q905" s="89"/>
      <c r="R905" s="169" t="str">
        <f t="shared" si="40"/>
        <v/>
      </c>
      <c r="S905" s="149"/>
      <c r="T905" s="177" t="str">
        <f>IF(AND(S905&lt;&gt;"",ISNUMBER(S905)),IF(S905&lt;='Bitni podaci'!$B$1,1,0),"")</f>
        <v/>
      </c>
      <c r="U905" s="178" t="str">
        <f t="shared" si="41"/>
        <v/>
      </c>
    </row>
    <row r="906" spans="1:21" ht="21.95" customHeight="1" x14ac:dyDescent="0.2">
      <c r="A906" s="184" t="str">
        <f>IF(B906&lt;&gt;"",ROWS($A$13:A906)-COUNTBLANK($A$13:A905),"")</f>
        <v/>
      </c>
      <c r="B906" s="183"/>
      <c r="C906" s="83"/>
      <c r="D906" s="83"/>
      <c r="E906" s="84"/>
      <c r="F906" s="85"/>
      <c r="G906" s="86"/>
      <c r="H906" s="86"/>
      <c r="I906" s="86"/>
      <c r="J906" s="86"/>
      <c r="K906" s="86"/>
      <c r="L906" s="87"/>
      <c r="M906" s="88"/>
      <c r="N906" s="88"/>
      <c r="O906" s="169" t="str">
        <f t="shared" si="39"/>
        <v/>
      </c>
      <c r="P906" s="170" t="str">
        <f>IF(AND(ISNUMBER(M906),M906&lt;&gt;""),IF(M906&gt;='Bitni podaci'!$B$2,IF(M906&lt;'Bitni podaci'!$C$2,1,2),0),"")</f>
        <v/>
      </c>
      <c r="Q906" s="89"/>
      <c r="R906" s="169" t="str">
        <f t="shared" si="40"/>
        <v/>
      </c>
      <c r="S906" s="149"/>
      <c r="T906" s="177" t="str">
        <f>IF(AND(S906&lt;&gt;"",ISNUMBER(S906)),IF(S906&lt;='Bitni podaci'!$B$1,1,0),"")</f>
        <v/>
      </c>
      <c r="U906" s="178" t="str">
        <f t="shared" si="41"/>
        <v/>
      </c>
    </row>
    <row r="907" spans="1:21" ht="21.95" customHeight="1" x14ac:dyDescent="0.2">
      <c r="A907" s="184" t="str">
        <f>IF(B907&lt;&gt;"",ROWS($A$13:A907)-COUNTBLANK($A$13:A906),"")</f>
        <v/>
      </c>
      <c r="B907" s="183"/>
      <c r="C907" s="83"/>
      <c r="D907" s="83"/>
      <c r="E907" s="84"/>
      <c r="F907" s="85"/>
      <c r="G907" s="86"/>
      <c r="H907" s="86"/>
      <c r="I907" s="86"/>
      <c r="J907" s="86"/>
      <c r="K907" s="86"/>
      <c r="L907" s="87"/>
      <c r="M907" s="88"/>
      <c r="N907" s="88"/>
      <c r="O907" s="169" t="str">
        <f t="shared" si="39"/>
        <v/>
      </c>
      <c r="P907" s="170" t="str">
        <f>IF(AND(ISNUMBER(M907),M907&lt;&gt;""),IF(M907&gt;='Bitni podaci'!$B$2,IF(M907&lt;'Bitni podaci'!$C$2,1,2),0),"")</f>
        <v/>
      </c>
      <c r="Q907" s="89"/>
      <c r="R907" s="169" t="str">
        <f t="shared" si="40"/>
        <v/>
      </c>
      <c r="S907" s="149"/>
      <c r="T907" s="177" t="str">
        <f>IF(AND(S907&lt;&gt;"",ISNUMBER(S907)),IF(S907&lt;='Bitni podaci'!$B$1,1,0),"")</f>
        <v/>
      </c>
      <c r="U907" s="178" t="str">
        <f t="shared" si="41"/>
        <v/>
      </c>
    </row>
    <row r="908" spans="1:21" ht="21.95" customHeight="1" x14ac:dyDescent="0.2">
      <c r="A908" s="184" t="str">
        <f>IF(B908&lt;&gt;"",ROWS($A$13:A908)-COUNTBLANK($A$13:A907),"")</f>
        <v/>
      </c>
      <c r="B908" s="183"/>
      <c r="C908" s="83"/>
      <c r="D908" s="83"/>
      <c r="E908" s="84"/>
      <c r="F908" s="85"/>
      <c r="G908" s="86"/>
      <c r="H908" s="86"/>
      <c r="I908" s="86"/>
      <c r="J908" s="86"/>
      <c r="K908" s="86"/>
      <c r="L908" s="87"/>
      <c r="M908" s="88"/>
      <c r="N908" s="88"/>
      <c r="O908" s="169" t="str">
        <f t="shared" si="39"/>
        <v/>
      </c>
      <c r="P908" s="170" t="str">
        <f>IF(AND(ISNUMBER(M908),M908&lt;&gt;""),IF(M908&gt;='Bitni podaci'!$B$2,IF(M908&lt;'Bitni podaci'!$C$2,1,2),0),"")</f>
        <v/>
      </c>
      <c r="Q908" s="89"/>
      <c r="R908" s="169" t="str">
        <f t="shared" si="40"/>
        <v/>
      </c>
      <c r="S908" s="149"/>
      <c r="T908" s="177" t="str">
        <f>IF(AND(S908&lt;&gt;"",ISNUMBER(S908)),IF(S908&lt;='Bitni podaci'!$B$1,1,0),"")</f>
        <v/>
      </c>
      <c r="U908" s="178" t="str">
        <f t="shared" si="41"/>
        <v/>
      </c>
    </row>
    <row r="909" spans="1:21" ht="21.95" customHeight="1" x14ac:dyDescent="0.2">
      <c r="A909" s="184" t="str">
        <f>IF(B909&lt;&gt;"",ROWS($A$13:A909)-COUNTBLANK($A$13:A908),"")</f>
        <v/>
      </c>
      <c r="B909" s="183"/>
      <c r="C909" s="83"/>
      <c r="D909" s="83"/>
      <c r="E909" s="84"/>
      <c r="F909" s="85"/>
      <c r="G909" s="86"/>
      <c r="H909" s="86"/>
      <c r="I909" s="86"/>
      <c r="J909" s="86"/>
      <c r="K909" s="86"/>
      <c r="L909" s="87"/>
      <c r="M909" s="88"/>
      <c r="N909" s="88"/>
      <c r="O909" s="169" t="str">
        <f t="shared" si="39"/>
        <v/>
      </c>
      <c r="P909" s="170" t="str">
        <f>IF(AND(ISNUMBER(M909),M909&lt;&gt;""),IF(M909&gt;='Bitni podaci'!$B$2,IF(M909&lt;'Bitni podaci'!$C$2,1,2),0),"")</f>
        <v/>
      </c>
      <c r="Q909" s="89"/>
      <c r="R909" s="169" t="str">
        <f t="shared" si="40"/>
        <v/>
      </c>
      <c r="S909" s="149"/>
      <c r="T909" s="177" t="str">
        <f>IF(AND(S909&lt;&gt;"",ISNUMBER(S909)),IF(S909&lt;='Bitni podaci'!$B$1,1,0),"")</f>
        <v/>
      </c>
      <c r="U909" s="178" t="str">
        <f t="shared" si="41"/>
        <v/>
      </c>
    </row>
    <row r="910" spans="1:21" ht="21.95" customHeight="1" x14ac:dyDescent="0.2">
      <c r="A910" s="184" t="str">
        <f>IF(B910&lt;&gt;"",ROWS($A$13:A910)-COUNTBLANK($A$13:A909),"")</f>
        <v/>
      </c>
      <c r="B910" s="183"/>
      <c r="C910" s="83"/>
      <c r="D910" s="83"/>
      <c r="E910" s="84"/>
      <c r="F910" s="85"/>
      <c r="G910" s="86"/>
      <c r="H910" s="86"/>
      <c r="I910" s="86"/>
      <c r="J910" s="86"/>
      <c r="K910" s="86"/>
      <c r="L910" s="87"/>
      <c r="M910" s="88"/>
      <c r="N910" s="88"/>
      <c r="O910" s="169" t="str">
        <f t="shared" ref="O910:O973" si="42">IF(AND(ISNUMBER(M910),M910&lt;&gt;"",ISNUMBER(N910),N910&lt;&gt;""),IF(M910/N910&gt;60,60,M910/N910),"")</f>
        <v/>
      </c>
      <c r="P910" s="170" t="str">
        <f>IF(AND(ISNUMBER(M910),M910&lt;&gt;""),IF(M910&gt;='Bitni podaci'!$B$2,IF(M910&lt;'Bitni podaci'!$C$2,1,2),0),"")</f>
        <v/>
      </c>
      <c r="Q910" s="89"/>
      <c r="R910" s="169" t="str">
        <f t="shared" ref="R910:R973" si="43">IF(AND(ISNUMBER(Q910),Q910&lt;&gt;"",O910&lt;&gt;"",P910&lt;&gt;""),Q910*5+O910*0.8+P910,"")</f>
        <v/>
      </c>
      <c r="S910" s="149"/>
      <c r="T910" s="177" t="str">
        <f>IF(AND(S910&lt;&gt;"",ISNUMBER(S910)),IF(S910&lt;='Bitni podaci'!$B$1,1,0),"")</f>
        <v/>
      </c>
      <c r="U910" s="178" t="str">
        <f t="shared" ref="U910:U973" si="44">IF(AND(ISNUMBER(R910),ISNUMBER(T910)),R910+T910,"")</f>
        <v/>
      </c>
    </row>
    <row r="911" spans="1:21" ht="21.95" customHeight="1" x14ac:dyDescent="0.2">
      <c r="A911" s="184" t="str">
        <f>IF(B911&lt;&gt;"",ROWS($A$13:A911)-COUNTBLANK($A$13:A910),"")</f>
        <v/>
      </c>
      <c r="B911" s="183"/>
      <c r="C911" s="83"/>
      <c r="D911" s="83"/>
      <c r="E911" s="84"/>
      <c r="F911" s="85"/>
      <c r="G911" s="86"/>
      <c r="H911" s="86"/>
      <c r="I911" s="86"/>
      <c r="J911" s="86"/>
      <c r="K911" s="86"/>
      <c r="L911" s="87"/>
      <c r="M911" s="88"/>
      <c r="N911" s="88"/>
      <c r="O911" s="169" t="str">
        <f t="shared" si="42"/>
        <v/>
      </c>
      <c r="P911" s="170" t="str">
        <f>IF(AND(ISNUMBER(M911),M911&lt;&gt;""),IF(M911&gt;='Bitni podaci'!$B$2,IF(M911&lt;'Bitni podaci'!$C$2,1,2),0),"")</f>
        <v/>
      </c>
      <c r="Q911" s="89"/>
      <c r="R911" s="169" t="str">
        <f t="shared" si="43"/>
        <v/>
      </c>
      <c r="S911" s="149"/>
      <c r="T911" s="177" t="str">
        <f>IF(AND(S911&lt;&gt;"",ISNUMBER(S911)),IF(S911&lt;='Bitni podaci'!$B$1,1,0),"")</f>
        <v/>
      </c>
      <c r="U911" s="178" t="str">
        <f t="shared" si="44"/>
        <v/>
      </c>
    </row>
    <row r="912" spans="1:21" ht="21.95" customHeight="1" x14ac:dyDescent="0.2">
      <c r="A912" s="184" t="str">
        <f>IF(B912&lt;&gt;"",ROWS($A$13:A912)-COUNTBLANK($A$13:A911),"")</f>
        <v/>
      </c>
      <c r="B912" s="183"/>
      <c r="C912" s="83"/>
      <c r="D912" s="83"/>
      <c r="E912" s="84"/>
      <c r="F912" s="85"/>
      <c r="G912" s="86"/>
      <c r="H912" s="86"/>
      <c r="I912" s="86"/>
      <c r="J912" s="86"/>
      <c r="K912" s="86"/>
      <c r="L912" s="87"/>
      <c r="M912" s="88"/>
      <c r="N912" s="88"/>
      <c r="O912" s="169" t="str">
        <f t="shared" si="42"/>
        <v/>
      </c>
      <c r="P912" s="170" t="str">
        <f>IF(AND(ISNUMBER(M912),M912&lt;&gt;""),IF(M912&gt;='Bitni podaci'!$B$2,IF(M912&lt;'Bitni podaci'!$C$2,1,2),0),"")</f>
        <v/>
      </c>
      <c r="Q912" s="89"/>
      <c r="R912" s="169" t="str">
        <f t="shared" si="43"/>
        <v/>
      </c>
      <c r="S912" s="149"/>
      <c r="T912" s="177" t="str">
        <f>IF(AND(S912&lt;&gt;"",ISNUMBER(S912)),IF(S912&lt;='Bitni podaci'!$B$1,1,0),"")</f>
        <v/>
      </c>
      <c r="U912" s="178" t="str">
        <f t="shared" si="44"/>
        <v/>
      </c>
    </row>
    <row r="913" spans="1:21" ht="21.95" customHeight="1" x14ac:dyDescent="0.2">
      <c r="A913" s="184" t="str">
        <f>IF(B913&lt;&gt;"",ROWS($A$13:A913)-COUNTBLANK($A$13:A912),"")</f>
        <v/>
      </c>
      <c r="B913" s="183"/>
      <c r="C913" s="83"/>
      <c r="D913" s="83"/>
      <c r="E913" s="84"/>
      <c r="F913" s="85"/>
      <c r="G913" s="86"/>
      <c r="H913" s="86"/>
      <c r="I913" s="86"/>
      <c r="J913" s="86"/>
      <c r="K913" s="86"/>
      <c r="L913" s="87"/>
      <c r="M913" s="88"/>
      <c r="N913" s="88"/>
      <c r="O913" s="169" t="str">
        <f t="shared" si="42"/>
        <v/>
      </c>
      <c r="P913" s="170" t="str">
        <f>IF(AND(ISNUMBER(M913),M913&lt;&gt;""),IF(M913&gt;='Bitni podaci'!$B$2,IF(M913&lt;'Bitni podaci'!$C$2,1,2),0),"")</f>
        <v/>
      </c>
      <c r="Q913" s="89"/>
      <c r="R913" s="169" t="str">
        <f t="shared" si="43"/>
        <v/>
      </c>
      <c r="S913" s="149"/>
      <c r="T913" s="177" t="str">
        <f>IF(AND(S913&lt;&gt;"",ISNUMBER(S913)),IF(S913&lt;='Bitni podaci'!$B$1,1,0),"")</f>
        <v/>
      </c>
      <c r="U913" s="178" t="str">
        <f t="shared" si="44"/>
        <v/>
      </c>
    </row>
    <row r="914" spans="1:21" ht="21.95" customHeight="1" x14ac:dyDescent="0.2">
      <c r="A914" s="184" t="str">
        <f>IF(B914&lt;&gt;"",ROWS($A$13:A914)-COUNTBLANK($A$13:A913),"")</f>
        <v/>
      </c>
      <c r="B914" s="183"/>
      <c r="C914" s="83"/>
      <c r="D914" s="83"/>
      <c r="E914" s="84"/>
      <c r="F914" s="85"/>
      <c r="G914" s="86"/>
      <c r="H914" s="86"/>
      <c r="I914" s="86"/>
      <c r="J914" s="86"/>
      <c r="K914" s="86"/>
      <c r="L914" s="87"/>
      <c r="M914" s="88"/>
      <c r="N914" s="88"/>
      <c r="O914" s="169" t="str">
        <f t="shared" si="42"/>
        <v/>
      </c>
      <c r="P914" s="170" t="str">
        <f>IF(AND(ISNUMBER(M914),M914&lt;&gt;""),IF(M914&gt;='Bitni podaci'!$B$2,IF(M914&lt;'Bitni podaci'!$C$2,1,2),0),"")</f>
        <v/>
      </c>
      <c r="Q914" s="89"/>
      <c r="R914" s="169" t="str">
        <f t="shared" si="43"/>
        <v/>
      </c>
      <c r="S914" s="149"/>
      <c r="T914" s="177" t="str">
        <f>IF(AND(S914&lt;&gt;"",ISNUMBER(S914)),IF(S914&lt;='Bitni podaci'!$B$1,1,0),"")</f>
        <v/>
      </c>
      <c r="U914" s="178" t="str">
        <f t="shared" si="44"/>
        <v/>
      </c>
    </row>
    <row r="915" spans="1:21" ht="21.95" customHeight="1" x14ac:dyDescent="0.2">
      <c r="A915" s="184" t="str">
        <f>IF(B915&lt;&gt;"",ROWS($A$13:A915)-COUNTBLANK($A$13:A914),"")</f>
        <v/>
      </c>
      <c r="B915" s="183"/>
      <c r="C915" s="83"/>
      <c r="D915" s="83"/>
      <c r="E915" s="84"/>
      <c r="F915" s="85"/>
      <c r="G915" s="86"/>
      <c r="H915" s="86"/>
      <c r="I915" s="86"/>
      <c r="J915" s="86"/>
      <c r="K915" s="86"/>
      <c r="L915" s="87"/>
      <c r="M915" s="88"/>
      <c r="N915" s="88"/>
      <c r="O915" s="169" t="str">
        <f t="shared" si="42"/>
        <v/>
      </c>
      <c r="P915" s="170" t="str">
        <f>IF(AND(ISNUMBER(M915),M915&lt;&gt;""),IF(M915&gt;='Bitni podaci'!$B$2,IF(M915&lt;'Bitni podaci'!$C$2,1,2),0),"")</f>
        <v/>
      </c>
      <c r="Q915" s="89"/>
      <c r="R915" s="169" t="str">
        <f t="shared" si="43"/>
        <v/>
      </c>
      <c r="S915" s="149"/>
      <c r="T915" s="177" t="str">
        <f>IF(AND(S915&lt;&gt;"",ISNUMBER(S915)),IF(S915&lt;='Bitni podaci'!$B$1,1,0),"")</f>
        <v/>
      </c>
      <c r="U915" s="178" t="str">
        <f t="shared" si="44"/>
        <v/>
      </c>
    </row>
    <row r="916" spans="1:21" ht="21.95" customHeight="1" x14ac:dyDescent="0.2">
      <c r="A916" s="184" t="str">
        <f>IF(B916&lt;&gt;"",ROWS($A$13:A916)-COUNTBLANK($A$13:A915),"")</f>
        <v/>
      </c>
      <c r="B916" s="183"/>
      <c r="C916" s="83"/>
      <c r="D916" s="83"/>
      <c r="E916" s="84"/>
      <c r="F916" s="85"/>
      <c r="G916" s="86"/>
      <c r="H916" s="86"/>
      <c r="I916" s="86"/>
      <c r="J916" s="86"/>
      <c r="K916" s="86"/>
      <c r="L916" s="87"/>
      <c r="M916" s="88"/>
      <c r="N916" s="88"/>
      <c r="O916" s="169" t="str">
        <f t="shared" si="42"/>
        <v/>
      </c>
      <c r="P916" s="170" t="str">
        <f>IF(AND(ISNUMBER(M916),M916&lt;&gt;""),IF(M916&gt;='Bitni podaci'!$B$2,IF(M916&lt;'Bitni podaci'!$C$2,1,2),0),"")</f>
        <v/>
      </c>
      <c r="Q916" s="89"/>
      <c r="R916" s="169" t="str">
        <f t="shared" si="43"/>
        <v/>
      </c>
      <c r="S916" s="149"/>
      <c r="T916" s="177" t="str">
        <f>IF(AND(S916&lt;&gt;"",ISNUMBER(S916)),IF(S916&lt;='Bitni podaci'!$B$1,1,0),"")</f>
        <v/>
      </c>
      <c r="U916" s="178" t="str">
        <f t="shared" si="44"/>
        <v/>
      </c>
    </row>
    <row r="917" spans="1:21" ht="21.95" customHeight="1" x14ac:dyDescent="0.2">
      <c r="A917" s="184" t="str">
        <f>IF(B917&lt;&gt;"",ROWS($A$13:A917)-COUNTBLANK($A$13:A916),"")</f>
        <v/>
      </c>
      <c r="B917" s="183"/>
      <c r="C917" s="83"/>
      <c r="D917" s="83"/>
      <c r="E917" s="84"/>
      <c r="F917" s="85"/>
      <c r="G917" s="86"/>
      <c r="H917" s="86"/>
      <c r="I917" s="86"/>
      <c r="J917" s="86"/>
      <c r="K917" s="86"/>
      <c r="L917" s="87"/>
      <c r="M917" s="88"/>
      <c r="N917" s="88"/>
      <c r="O917" s="169" t="str">
        <f t="shared" si="42"/>
        <v/>
      </c>
      <c r="P917" s="170" t="str">
        <f>IF(AND(ISNUMBER(M917),M917&lt;&gt;""),IF(M917&gt;='Bitni podaci'!$B$2,IF(M917&lt;'Bitni podaci'!$C$2,1,2),0),"")</f>
        <v/>
      </c>
      <c r="Q917" s="89"/>
      <c r="R917" s="169" t="str">
        <f t="shared" si="43"/>
        <v/>
      </c>
      <c r="S917" s="149"/>
      <c r="T917" s="177" t="str">
        <f>IF(AND(S917&lt;&gt;"",ISNUMBER(S917)),IF(S917&lt;='Bitni podaci'!$B$1,1,0),"")</f>
        <v/>
      </c>
      <c r="U917" s="178" t="str">
        <f t="shared" si="44"/>
        <v/>
      </c>
    </row>
    <row r="918" spans="1:21" ht="21.95" customHeight="1" x14ac:dyDescent="0.2">
      <c r="A918" s="184" t="str">
        <f>IF(B918&lt;&gt;"",ROWS($A$13:A918)-COUNTBLANK($A$13:A917),"")</f>
        <v/>
      </c>
      <c r="B918" s="183"/>
      <c r="C918" s="83"/>
      <c r="D918" s="83"/>
      <c r="E918" s="84"/>
      <c r="F918" s="85"/>
      <c r="G918" s="86"/>
      <c r="H918" s="86"/>
      <c r="I918" s="86"/>
      <c r="J918" s="86"/>
      <c r="K918" s="86"/>
      <c r="L918" s="87"/>
      <c r="M918" s="88"/>
      <c r="N918" s="88"/>
      <c r="O918" s="169" t="str">
        <f t="shared" si="42"/>
        <v/>
      </c>
      <c r="P918" s="170" t="str">
        <f>IF(AND(ISNUMBER(M918),M918&lt;&gt;""),IF(M918&gt;='Bitni podaci'!$B$2,IF(M918&lt;'Bitni podaci'!$C$2,1,2),0),"")</f>
        <v/>
      </c>
      <c r="Q918" s="89"/>
      <c r="R918" s="169" t="str">
        <f t="shared" si="43"/>
        <v/>
      </c>
      <c r="S918" s="149"/>
      <c r="T918" s="177" t="str">
        <f>IF(AND(S918&lt;&gt;"",ISNUMBER(S918)),IF(S918&lt;='Bitni podaci'!$B$1,1,0),"")</f>
        <v/>
      </c>
      <c r="U918" s="178" t="str">
        <f t="shared" si="44"/>
        <v/>
      </c>
    </row>
    <row r="919" spans="1:21" ht="21.95" customHeight="1" x14ac:dyDescent="0.2">
      <c r="A919" s="184" t="str">
        <f>IF(B919&lt;&gt;"",ROWS($A$13:A919)-COUNTBLANK($A$13:A918),"")</f>
        <v/>
      </c>
      <c r="B919" s="183"/>
      <c r="C919" s="83"/>
      <c r="D919" s="83"/>
      <c r="E919" s="84"/>
      <c r="F919" s="85"/>
      <c r="G919" s="86"/>
      <c r="H919" s="86"/>
      <c r="I919" s="86"/>
      <c r="J919" s="86"/>
      <c r="K919" s="86"/>
      <c r="L919" s="87"/>
      <c r="M919" s="88"/>
      <c r="N919" s="88"/>
      <c r="O919" s="169" t="str">
        <f t="shared" si="42"/>
        <v/>
      </c>
      <c r="P919" s="170" t="str">
        <f>IF(AND(ISNUMBER(M919),M919&lt;&gt;""),IF(M919&gt;='Bitni podaci'!$B$2,IF(M919&lt;'Bitni podaci'!$C$2,1,2),0),"")</f>
        <v/>
      </c>
      <c r="Q919" s="89"/>
      <c r="R919" s="169" t="str">
        <f t="shared" si="43"/>
        <v/>
      </c>
      <c r="S919" s="149"/>
      <c r="T919" s="177" t="str">
        <f>IF(AND(S919&lt;&gt;"",ISNUMBER(S919)),IF(S919&lt;='Bitni podaci'!$B$1,1,0),"")</f>
        <v/>
      </c>
      <c r="U919" s="178" t="str">
        <f t="shared" si="44"/>
        <v/>
      </c>
    </row>
    <row r="920" spans="1:21" ht="21.95" customHeight="1" x14ac:dyDescent="0.2">
      <c r="A920" s="184" t="str">
        <f>IF(B920&lt;&gt;"",ROWS($A$13:A920)-COUNTBLANK($A$13:A919),"")</f>
        <v/>
      </c>
      <c r="B920" s="183"/>
      <c r="C920" s="83"/>
      <c r="D920" s="83"/>
      <c r="E920" s="84"/>
      <c r="F920" s="85"/>
      <c r="G920" s="86"/>
      <c r="H920" s="86"/>
      <c r="I920" s="86"/>
      <c r="J920" s="86"/>
      <c r="K920" s="86"/>
      <c r="L920" s="87"/>
      <c r="M920" s="88"/>
      <c r="N920" s="88"/>
      <c r="O920" s="169" t="str">
        <f t="shared" si="42"/>
        <v/>
      </c>
      <c r="P920" s="170" t="str">
        <f>IF(AND(ISNUMBER(M920),M920&lt;&gt;""),IF(M920&gt;='Bitni podaci'!$B$2,IF(M920&lt;'Bitni podaci'!$C$2,1,2),0),"")</f>
        <v/>
      </c>
      <c r="Q920" s="89"/>
      <c r="R920" s="169" t="str">
        <f t="shared" si="43"/>
        <v/>
      </c>
      <c r="S920" s="149"/>
      <c r="T920" s="177" t="str">
        <f>IF(AND(S920&lt;&gt;"",ISNUMBER(S920)),IF(S920&lt;='Bitni podaci'!$B$1,1,0),"")</f>
        <v/>
      </c>
      <c r="U920" s="178" t="str">
        <f t="shared" si="44"/>
        <v/>
      </c>
    </row>
    <row r="921" spans="1:21" ht="21.95" customHeight="1" x14ac:dyDescent="0.2">
      <c r="A921" s="184" t="str">
        <f>IF(B921&lt;&gt;"",ROWS($A$13:A921)-COUNTBLANK($A$13:A920),"")</f>
        <v/>
      </c>
      <c r="B921" s="183"/>
      <c r="C921" s="83"/>
      <c r="D921" s="83"/>
      <c r="E921" s="84"/>
      <c r="F921" s="85"/>
      <c r="G921" s="86"/>
      <c r="H921" s="86"/>
      <c r="I921" s="86"/>
      <c r="J921" s="86"/>
      <c r="K921" s="86"/>
      <c r="L921" s="87"/>
      <c r="M921" s="88"/>
      <c r="N921" s="88"/>
      <c r="O921" s="169" t="str">
        <f t="shared" si="42"/>
        <v/>
      </c>
      <c r="P921" s="170" t="str">
        <f>IF(AND(ISNUMBER(M921),M921&lt;&gt;""),IF(M921&gt;='Bitni podaci'!$B$2,IF(M921&lt;'Bitni podaci'!$C$2,1,2),0),"")</f>
        <v/>
      </c>
      <c r="Q921" s="89"/>
      <c r="R921" s="169" t="str">
        <f t="shared" si="43"/>
        <v/>
      </c>
      <c r="S921" s="149"/>
      <c r="T921" s="177" t="str">
        <f>IF(AND(S921&lt;&gt;"",ISNUMBER(S921)),IF(S921&lt;='Bitni podaci'!$B$1,1,0),"")</f>
        <v/>
      </c>
      <c r="U921" s="178" t="str">
        <f t="shared" si="44"/>
        <v/>
      </c>
    </row>
    <row r="922" spans="1:21" ht="21.95" customHeight="1" x14ac:dyDescent="0.2">
      <c r="A922" s="184" t="str">
        <f>IF(B922&lt;&gt;"",ROWS($A$13:A922)-COUNTBLANK($A$13:A921),"")</f>
        <v/>
      </c>
      <c r="B922" s="183"/>
      <c r="C922" s="83"/>
      <c r="D922" s="83"/>
      <c r="E922" s="84"/>
      <c r="F922" s="85"/>
      <c r="G922" s="86"/>
      <c r="H922" s="86"/>
      <c r="I922" s="86"/>
      <c r="J922" s="86"/>
      <c r="K922" s="86"/>
      <c r="L922" s="87"/>
      <c r="M922" s="88"/>
      <c r="N922" s="88"/>
      <c r="O922" s="169" t="str">
        <f t="shared" si="42"/>
        <v/>
      </c>
      <c r="P922" s="170" t="str">
        <f>IF(AND(ISNUMBER(M922),M922&lt;&gt;""),IF(M922&gt;='Bitni podaci'!$B$2,IF(M922&lt;'Bitni podaci'!$C$2,1,2),0),"")</f>
        <v/>
      </c>
      <c r="Q922" s="89"/>
      <c r="R922" s="169" t="str">
        <f t="shared" si="43"/>
        <v/>
      </c>
      <c r="S922" s="149"/>
      <c r="T922" s="177" t="str">
        <f>IF(AND(S922&lt;&gt;"",ISNUMBER(S922)),IF(S922&lt;='Bitni podaci'!$B$1,1,0),"")</f>
        <v/>
      </c>
      <c r="U922" s="178" t="str">
        <f t="shared" si="44"/>
        <v/>
      </c>
    </row>
    <row r="923" spans="1:21" ht="21.95" customHeight="1" x14ac:dyDescent="0.2">
      <c r="A923" s="184" t="str">
        <f>IF(B923&lt;&gt;"",ROWS($A$13:A923)-COUNTBLANK($A$13:A922),"")</f>
        <v/>
      </c>
      <c r="B923" s="183"/>
      <c r="C923" s="83"/>
      <c r="D923" s="83"/>
      <c r="E923" s="84"/>
      <c r="F923" s="85"/>
      <c r="G923" s="86"/>
      <c r="H923" s="86"/>
      <c r="I923" s="86"/>
      <c r="J923" s="86"/>
      <c r="K923" s="86"/>
      <c r="L923" s="87"/>
      <c r="M923" s="88"/>
      <c r="N923" s="88"/>
      <c r="O923" s="169" t="str">
        <f t="shared" si="42"/>
        <v/>
      </c>
      <c r="P923" s="170" t="str">
        <f>IF(AND(ISNUMBER(M923),M923&lt;&gt;""),IF(M923&gt;='Bitni podaci'!$B$2,IF(M923&lt;'Bitni podaci'!$C$2,1,2),0),"")</f>
        <v/>
      </c>
      <c r="Q923" s="89"/>
      <c r="R923" s="169" t="str">
        <f t="shared" si="43"/>
        <v/>
      </c>
      <c r="S923" s="149"/>
      <c r="T923" s="177" t="str">
        <f>IF(AND(S923&lt;&gt;"",ISNUMBER(S923)),IF(S923&lt;='Bitni podaci'!$B$1,1,0),"")</f>
        <v/>
      </c>
      <c r="U923" s="178" t="str">
        <f t="shared" si="44"/>
        <v/>
      </c>
    </row>
    <row r="924" spans="1:21" ht="21.95" customHeight="1" x14ac:dyDescent="0.2">
      <c r="A924" s="184" t="str">
        <f>IF(B924&lt;&gt;"",ROWS($A$13:A924)-COUNTBLANK($A$13:A923),"")</f>
        <v/>
      </c>
      <c r="B924" s="183"/>
      <c r="C924" s="83"/>
      <c r="D924" s="83"/>
      <c r="E924" s="84"/>
      <c r="F924" s="85"/>
      <c r="G924" s="86"/>
      <c r="H924" s="86"/>
      <c r="I924" s="86"/>
      <c r="J924" s="86"/>
      <c r="K924" s="86"/>
      <c r="L924" s="87"/>
      <c r="M924" s="88"/>
      <c r="N924" s="88"/>
      <c r="O924" s="169" t="str">
        <f t="shared" si="42"/>
        <v/>
      </c>
      <c r="P924" s="170" t="str">
        <f>IF(AND(ISNUMBER(M924),M924&lt;&gt;""),IF(M924&gt;='Bitni podaci'!$B$2,IF(M924&lt;'Bitni podaci'!$C$2,1,2),0),"")</f>
        <v/>
      </c>
      <c r="Q924" s="89"/>
      <c r="R924" s="169" t="str">
        <f t="shared" si="43"/>
        <v/>
      </c>
      <c r="S924" s="149"/>
      <c r="T924" s="177" t="str">
        <f>IF(AND(S924&lt;&gt;"",ISNUMBER(S924)),IF(S924&lt;='Bitni podaci'!$B$1,1,0),"")</f>
        <v/>
      </c>
      <c r="U924" s="178" t="str">
        <f t="shared" si="44"/>
        <v/>
      </c>
    </row>
    <row r="925" spans="1:21" ht="21.95" customHeight="1" x14ac:dyDescent="0.2">
      <c r="A925" s="184" t="str">
        <f>IF(B925&lt;&gt;"",ROWS($A$13:A925)-COUNTBLANK($A$13:A924),"")</f>
        <v/>
      </c>
      <c r="B925" s="183"/>
      <c r="C925" s="83"/>
      <c r="D925" s="83"/>
      <c r="E925" s="84"/>
      <c r="F925" s="85"/>
      <c r="G925" s="86"/>
      <c r="H925" s="86"/>
      <c r="I925" s="86"/>
      <c r="J925" s="86"/>
      <c r="K925" s="86"/>
      <c r="L925" s="87"/>
      <c r="M925" s="88"/>
      <c r="N925" s="88"/>
      <c r="O925" s="169" t="str">
        <f t="shared" si="42"/>
        <v/>
      </c>
      <c r="P925" s="170" t="str">
        <f>IF(AND(ISNUMBER(M925),M925&lt;&gt;""),IF(M925&gt;='Bitni podaci'!$B$2,IF(M925&lt;'Bitni podaci'!$C$2,1,2),0),"")</f>
        <v/>
      </c>
      <c r="Q925" s="89"/>
      <c r="R925" s="169" t="str">
        <f t="shared" si="43"/>
        <v/>
      </c>
      <c r="S925" s="149"/>
      <c r="T925" s="177" t="str">
        <f>IF(AND(S925&lt;&gt;"",ISNUMBER(S925)),IF(S925&lt;='Bitni podaci'!$B$1,1,0),"")</f>
        <v/>
      </c>
      <c r="U925" s="178" t="str">
        <f t="shared" si="44"/>
        <v/>
      </c>
    </row>
    <row r="926" spans="1:21" ht="21.95" customHeight="1" x14ac:dyDescent="0.2">
      <c r="A926" s="184" t="str">
        <f>IF(B926&lt;&gt;"",ROWS($A$13:A926)-COUNTBLANK($A$13:A925),"")</f>
        <v/>
      </c>
      <c r="B926" s="183"/>
      <c r="C926" s="83"/>
      <c r="D926" s="83"/>
      <c r="E926" s="84"/>
      <c r="F926" s="85"/>
      <c r="G926" s="86"/>
      <c r="H926" s="86"/>
      <c r="I926" s="86"/>
      <c r="J926" s="86"/>
      <c r="K926" s="86"/>
      <c r="L926" s="87"/>
      <c r="M926" s="88"/>
      <c r="N926" s="88"/>
      <c r="O926" s="169" t="str">
        <f t="shared" si="42"/>
        <v/>
      </c>
      <c r="P926" s="170" t="str">
        <f>IF(AND(ISNUMBER(M926),M926&lt;&gt;""),IF(M926&gt;='Bitni podaci'!$B$2,IF(M926&lt;'Bitni podaci'!$C$2,1,2),0),"")</f>
        <v/>
      </c>
      <c r="Q926" s="89"/>
      <c r="R926" s="169" t="str">
        <f t="shared" si="43"/>
        <v/>
      </c>
      <c r="S926" s="149"/>
      <c r="T926" s="177" t="str">
        <f>IF(AND(S926&lt;&gt;"",ISNUMBER(S926)),IF(S926&lt;='Bitni podaci'!$B$1,1,0),"")</f>
        <v/>
      </c>
      <c r="U926" s="178" t="str">
        <f t="shared" si="44"/>
        <v/>
      </c>
    </row>
    <row r="927" spans="1:21" ht="21.95" customHeight="1" x14ac:dyDescent="0.2">
      <c r="A927" s="184" t="str">
        <f>IF(B927&lt;&gt;"",ROWS($A$13:A927)-COUNTBLANK($A$13:A926),"")</f>
        <v/>
      </c>
      <c r="B927" s="183"/>
      <c r="C927" s="83"/>
      <c r="D927" s="83"/>
      <c r="E927" s="84"/>
      <c r="F927" s="85"/>
      <c r="G927" s="86"/>
      <c r="H927" s="86"/>
      <c r="I927" s="86"/>
      <c r="J927" s="86"/>
      <c r="K927" s="86"/>
      <c r="L927" s="87"/>
      <c r="M927" s="88"/>
      <c r="N927" s="88"/>
      <c r="O927" s="169" t="str">
        <f t="shared" si="42"/>
        <v/>
      </c>
      <c r="P927" s="170" t="str">
        <f>IF(AND(ISNUMBER(M927),M927&lt;&gt;""),IF(M927&gt;='Bitni podaci'!$B$2,IF(M927&lt;'Bitni podaci'!$C$2,1,2),0),"")</f>
        <v/>
      </c>
      <c r="Q927" s="89"/>
      <c r="R927" s="169" t="str">
        <f t="shared" si="43"/>
        <v/>
      </c>
      <c r="S927" s="149"/>
      <c r="T927" s="177" t="str">
        <f>IF(AND(S927&lt;&gt;"",ISNUMBER(S927)),IF(S927&lt;='Bitni podaci'!$B$1,1,0),"")</f>
        <v/>
      </c>
      <c r="U927" s="178" t="str">
        <f t="shared" si="44"/>
        <v/>
      </c>
    </row>
    <row r="928" spans="1:21" ht="21.95" customHeight="1" x14ac:dyDescent="0.2">
      <c r="A928" s="184" t="str">
        <f>IF(B928&lt;&gt;"",ROWS($A$13:A928)-COUNTBLANK($A$13:A927),"")</f>
        <v/>
      </c>
      <c r="B928" s="183"/>
      <c r="C928" s="83"/>
      <c r="D928" s="83"/>
      <c r="E928" s="84"/>
      <c r="F928" s="85"/>
      <c r="G928" s="86"/>
      <c r="H928" s="86"/>
      <c r="I928" s="86"/>
      <c r="J928" s="86"/>
      <c r="K928" s="86"/>
      <c r="L928" s="87"/>
      <c r="M928" s="88"/>
      <c r="N928" s="88"/>
      <c r="O928" s="169" t="str">
        <f t="shared" si="42"/>
        <v/>
      </c>
      <c r="P928" s="170" t="str">
        <f>IF(AND(ISNUMBER(M928),M928&lt;&gt;""),IF(M928&gt;='Bitni podaci'!$B$2,IF(M928&lt;'Bitni podaci'!$C$2,1,2),0),"")</f>
        <v/>
      </c>
      <c r="Q928" s="89"/>
      <c r="R928" s="169" t="str">
        <f t="shared" si="43"/>
        <v/>
      </c>
      <c r="S928" s="149"/>
      <c r="T928" s="177" t="str">
        <f>IF(AND(S928&lt;&gt;"",ISNUMBER(S928)),IF(S928&lt;='Bitni podaci'!$B$1,1,0),"")</f>
        <v/>
      </c>
      <c r="U928" s="178" t="str">
        <f t="shared" si="44"/>
        <v/>
      </c>
    </row>
    <row r="929" spans="1:21" ht="21.95" customHeight="1" x14ac:dyDescent="0.2">
      <c r="A929" s="184" t="str">
        <f>IF(B929&lt;&gt;"",ROWS($A$13:A929)-COUNTBLANK($A$13:A928),"")</f>
        <v/>
      </c>
      <c r="B929" s="183"/>
      <c r="C929" s="83"/>
      <c r="D929" s="83"/>
      <c r="E929" s="84"/>
      <c r="F929" s="85"/>
      <c r="G929" s="86"/>
      <c r="H929" s="86"/>
      <c r="I929" s="86"/>
      <c r="J929" s="86"/>
      <c r="K929" s="86"/>
      <c r="L929" s="87"/>
      <c r="M929" s="88"/>
      <c r="N929" s="88"/>
      <c r="O929" s="169" t="str">
        <f t="shared" si="42"/>
        <v/>
      </c>
      <c r="P929" s="170" t="str">
        <f>IF(AND(ISNUMBER(M929),M929&lt;&gt;""),IF(M929&gt;='Bitni podaci'!$B$2,IF(M929&lt;'Bitni podaci'!$C$2,1,2),0),"")</f>
        <v/>
      </c>
      <c r="Q929" s="89"/>
      <c r="R929" s="169" t="str">
        <f t="shared" si="43"/>
        <v/>
      </c>
      <c r="S929" s="149"/>
      <c r="T929" s="177" t="str">
        <f>IF(AND(S929&lt;&gt;"",ISNUMBER(S929)),IF(S929&lt;='Bitni podaci'!$B$1,1,0),"")</f>
        <v/>
      </c>
      <c r="U929" s="178" t="str">
        <f t="shared" si="44"/>
        <v/>
      </c>
    </row>
    <row r="930" spans="1:21" ht="21.95" customHeight="1" x14ac:dyDescent="0.2">
      <c r="A930" s="184" t="str">
        <f>IF(B930&lt;&gt;"",ROWS($A$13:A930)-COUNTBLANK($A$13:A929),"")</f>
        <v/>
      </c>
      <c r="B930" s="183"/>
      <c r="C930" s="83"/>
      <c r="D930" s="83"/>
      <c r="E930" s="84"/>
      <c r="F930" s="85"/>
      <c r="G930" s="86"/>
      <c r="H930" s="86"/>
      <c r="I930" s="86"/>
      <c r="J930" s="86"/>
      <c r="K930" s="86"/>
      <c r="L930" s="87"/>
      <c r="M930" s="88"/>
      <c r="N930" s="88"/>
      <c r="O930" s="169" t="str">
        <f t="shared" si="42"/>
        <v/>
      </c>
      <c r="P930" s="170" t="str">
        <f>IF(AND(ISNUMBER(M930),M930&lt;&gt;""),IF(M930&gt;='Bitni podaci'!$B$2,IF(M930&lt;'Bitni podaci'!$C$2,1,2),0),"")</f>
        <v/>
      </c>
      <c r="Q930" s="89"/>
      <c r="R930" s="169" t="str">
        <f t="shared" si="43"/>
        <v/>
      </c>
      <c r="S930" s="149"/>
      <c r="T930" s="177" t="str">
        <f>IF(AND(S930&lt;&gt;"",ISNUMBER(S930)),IF(S930&lt;='Bitni podaci'!$B$1,1,0),"")</f>
        <v/>
      </c>
      <c r="U930" s="178" t="str">
        <f t="shared" si="44"/>
        <v/>
      </c>
    </row>
    <row r="931" spans="1:21" ht="21.95" customHeight="1" x14ac:dyDescent="0.2">
      <c r="A931" s="184" t="str">
        <f>IF(B931&lt;&gt;"",ROWS($A$13:A931)-COUNTBLANK($A$13:A930),"")</f>
        <v/>
      </c>
      <c r="B931" s="183"/>
      <c r="C931" s="83"/>
      <c r="D931" s="83"/>
      <c r="E931" s="84"/>
      <c r="F931" s="85"/>
      <c r="G931" s="86"/>
      <c r="H931" s="86"/>
      <c r="I931" s="86"/>
      <c r="J931" s="86"/>
      <c r="K931" s="86"/>
      <c r="L931" s="87"/>
      <c r="M931" s="88"/>
      <c r="N931" s="88"/>
      <c r="O931" s="169" t="str">
        <f t="shared" si="42"/>
        <v/>
      </c>
      <c r="P931" s="170" t="str">
        <f>IF(AND(ISNUMBER(M931),M931&lt;&gt;""),IF(M931&gt;='Bitni podaci'!$B$2,IF(M931&lt;'Bitni podaci'!$C$2,1,2),0),"")</f>
        <v/>
      </c>
      <c r="Q931" s="89"/>
      <c r="R931" s="169" t="str">
        <f t="shared" si="43"/>
        <v/>
      </c>
      <c r="S931" s="149"/>
      <c r="T931" s="177" t="str">
        <f>IF(AND(S931&lt;&gt;"",ISNUMBER(S931)),IF(S931&lt;='Bitni podaci'!$B$1,1,0),"")</f>
        <v/>
      </c>
      <c r="U931" s="178" t="str">
        <f t="shared" si="44"/>
        <v/>
      </c>
    </row>
    <row r="932" spans="1:21" ht="21.95" customHeight="1" x14ac:dyDescent="0.2">
      <c r="A932" s="184" t="str">
        <f>IF(B932&lt;&gt;"",ROWS($A$13:A932)-COUNTBLANK($A$13:A931),"")</f>
        <v/>
      </c>
      <c r="B932" s="183"/>
      <c r="C932" s="83"/>
      <c r="D932" s="83"/>
      <c r="E932" s="84"/>
      <c r="F932" s="85"/>
      <c r="G932" s="86"/>
      <c r="H932" s="86"/>
      <c r="I932" s="86"/>
      <c r="J932" s="86"/>
      <c r="K932" s="86"/>
      <c r="L932" s="87"/>
      <c r="M932" s="88"/>
      <c r="N932" s="88"/>
      <c r="O932" s="169" t="str">
        <f t="shared" si="42"/>
        <v/>
      </c>
      <c r="P932" s="170" t="str">
        <f>IF(AND(ISNUMBER(M932),M932&lt;&gt;""),IF(M932&gt;='Bitni podaci'!$B$2,IF(M932&lt;'Bitni podaci'!$C$2,1,2),0),"")</f>
        <v/>
      </c>
      <c r="Q932" s="89"/>
      <c r="R932" s="169" t="str">
        <f t="shared" si="43"/>
        <v/>
      </c>
      <c r="S932" s="149"/>
      <c r="T932" s="177" t="str">
        <f>IF(AND(S932&lt;&gt;"",ISNUMBER(S932)),IF(S932&lt;='Bitni podaci'!$B$1,1,0),"")</f>
        <v/>
      </c>
      <c r="U932" s="178" t="str">
        <f t="shared" si="44"/>
        <v/>
      </c>
    </row>
    <row r="933" spans="1:21" ht="21.95" customHeight="1" x14ac:dyDescent="0.2">
      <c r="A933" s="184" t="str">
        <f>IF(B933&lt;&gt;"",ROWS($A$13:A933)-COUNTBLANK($A$13:A932),"")</f>
        <v/>
      </c>
      <c r="B933" s="183"/>
      <c r="C933" s="83"/>
      <c r="D933" s="83"/>
      <c r="E933" s="84"/>
      <c r="F933" s="85"/>
      <c r="G933" s="86"/>
      <c r="H933" s="86"/>
      <c r="I933" s="86"/>
      <c r="J933" s="86"/>
      <c r="K933" s="86"/>
      <c r="L933" s="87"/>
      <c r="M933" s="88"/>
      <c r="N933" s="88"/>
      <c r="O933" s="169" t="str">
        <f t="shared" si="42"/>
        <v/>
      </c>
      <c r="P933" s="170" t="str">
        <f>IF(AND(ISNUMBER(M933),M933&lt;&gt;""),IF(M933&gt;='Bitni podaci'!$B$2,IF(M933&lt;'Bitni podaci'!$C$2,1,2),0),"")</f>
        <v/>
      </c>
      <c r="Q933" s="89"/>
      <c r="R933" s="169" t="str">
        <f t="shared" si="43"/>
        <v/>
      </c>
      <c r="S933" s="149"/>
      <c r="T933" s="177" t="str">
        <f>IF(AND(S933&lt;&gt;"",ISNUMBER(S933)),IF(S933&lt;='Bitni podaci'!$B$1,1,0),"")</f>
        <v/>
      </c>
      <c r="U933" s="178" t="str">
        <f t="shared" si="44"/>
        <v/>
      </c>
    </row>
    <row r="934" spans="1:21" ht="21.95" customHeight="1" x14ac:dyDescent="0.2">
      <c r="A934" s="184" t="str">
        <f>IF(B934&lt;&gt;"",ROWS($A$13:A934)-COUNTBLANK($A$13:A933),"")</f>
        <v/>
      </c>
      <c r="B934" s="183"/>
      <c r="C934" s="83"/>
      <c r="D934" s="83"/>
      <c r="E934" s="84"/>
      <c r="F934" s="85"/>
      <c r="G934" s="86"/>
      <c r="H934" s="86"/>
      <c r="I934" s="86"/>
      <c r="J934" s="86"/>
      <c r="K934" s="86"/>
      <c r="L934" s="87"/>
      <c r="M934" s="88"/>
      <c r="N934" s="88"/>
      <c r="O934" s="169" t="str">
        <f t="shared" si="42"/>
        <v/>
      </c>
      <c r="P934" s="170" t="str">
        <f>IF(AND(ISNUMBER(M934),M934&lt;&gt;""),IF(M934&gt;='Bitni podaci'!$B$2,IF(M934&lt;'Bitni podaci'!$C$2,1,2),0),"")</f>
        <v/>
      </c>
      <c r="Q934" s="89"/>
      <c r="R934" s="169" t="str">
        <f t="shared" si="43"/>
        <v/>
      </c>
      <c r="S934" s="149"/>
      <c r="T934" s="177" t="str">
        <f>IF(AND(S934&lt;&gt;"",ISNUMBER(S934)),IF(S934&lt;='Bitni podaci'!$B$1,1,0),"")</f>
        <v/>
      </c>
      <c r="U934" s="178" t="str">
        <f t="shared" si="44"/>
        <v/>
      </c>
    </row>
    <row r="935" spans="1:21" ht="21.95" customHeight="1" x14ac:dyDescent="0.2">
      <c r="A935" s="184" t="str">
        <f>IF(B935&lt;&gt;"",ROWS($A$13:A935)-COUNTBLANK($A$13:A934),"")</f>
        <v/>
      </c>
      <c r="B935" s="183"/>
      <c r="C935" s="83"/>
      <c r="D935" s="83"/>
      <c r="E935" s="84"/>
      <c r="F935" s="85"/>
      <c r="G935" s="86"/>
      <c r="H935" s="86"/>
      <c r="I935" s="86"/>
      <c r="J935" s="86"/>
      <c r="K935" s="86"/>
      <c r="L935" s="87"/>
      <c r="M935" s="88"/>
      <c r="N935" s="88"/>
      <c r="O935" s="169" t="str">
        <f t="shared" si="42"/>
        <v/>
      </c>
      <c r="P935" s="170" t="str">
        <f>IF(AND(ISNUMBER(M935),M935&lt;&gt;""),IF(M935&gt;='Bitni podaci'!$B$2,IF(M935&lt;'Bitni podaci'!$C$2,1,2),0),"")</f>
        <v/>
      </c>
      <c r="Q935" s="89"/>
      <c r="R935" s="169" t="str">
        <f t="shared" si="43"/>
        <v/>
      </c>
      <c r="S935" s="149"/>
      <c r="T935" s="177" t="str">
        <f>IF(AND(S935&lt;&gt;"",ISNUMBER(S935)),IF(S935&lt;='Bitni podaci'!$B$1,1,0),"")</f>
        <v/>
      </c>
      <c r="U935" s="178" t="str">
        <f t="shared" si="44"/>
        <v/>
      </c>
    </row>
    <row r="936" spans="1:21" ht="21.95" customHeight="1" x14ac:dyDescent="0.2">
      <c r="A936" s="184" t="str">
        <f>IF(B936&lt;&gt;"",ROWS($A$13:A936)-COUNTBLANK($A$13:A935),"")</f>
        <v/>
      </c>
      <c r="B936" s="183"/>
      <c r="C936" s="83"/>
      <c r="D936" s="83"/>
      <c r="E936" s="84"/>
      <c r="F936" s="85"/>
      <c r="G936" s="86"/>
      <c r="H936" s="86"/>
      <c r="I936" s="86"/>
      <c r="J936" s="86"/>
      <c r="K936" s="86"/>
      <c r="L936" s="87"/>
      <c r="M936" s="88"/>
      <c r="N936" s="88"/>
      <c r="O936" s="169" t="str">
        <f t="shared" si="42"/>
        <v/>
      </c>
      <c r="P936" s="170" t="str">
        <f>IF(AND(ISNUMBER(M936),M936&lt;&gt;""),IF(M936&gt;='Bitni podaci'!$B$2,IF(M936&lt;'Bitni podaci'!$C$2,1,2),0),"")</f>
        <v/>
      </c>
      <c r="Q936" s="89"/>
      <c r="R936" s="169" t="str">
        <f t="shared" si="43"/>
        <v/>
      </c>
      <c r="S936" s="149"/>
      <c r="T936" s="177" t="str">
        <f>IF(AND(S936&lt;&gt;"",ISNUMBER(S936)),IF(S936&lt;='Bitni podaci'!$B$1,1,0),"")</f>
        <v/>
      </c>
      <c r="U936" s="178" t="str">
        <f t="shared" si="44"/>
        <v/>
      </c>
    </row>
    <row r="937" spans="1:21" ht="21.95" customHeight="1" x14ac:dyDescent="0.2">
      <c r="A937" s="184" t="str">
        <f>IF(B937&lt;&gt;"",ROWS($A$13:A937)-COUNTBLANK($A$13:A936),"")</f>
        <v/>
      </c>
      <c r="B937" s="183"/>
      <c r="C937" s="83"/>
      <c r="D937" s="83"/>
      <c r="E937" s="84"/>
      <c r="F937" s="85"/>
      <c r="G937" s="86"/>
      <c r="H937" s="86"/>
      <c r="I937" s="86"/>
      <c r="J937" s="86"/>
      <c r="K937" s="86"/>
      <c r="L937" s="87"/>
      <c r="M937" s="88"/>
      <c r="N937" s="88"/>
      <c r="O937" s="169" t="str">
        <f t="shared" si="42"/>
        <v/>
      </c>
      <c r="P937" s="170" t="str">
        <f>IF(AND(ISNUMBER(M937),M937&lt;&gt;""),IF(M937&gt;='Bitni podaci'!$B$2,IF(M937&lt;'Bitni podaci'!$C$2,1,2),0),"")</f>
        <v/>
      </c>
      <c r="Q937" s="89"/>
      <c r="R937" s="169" t="str">
        <f t="shared" si="43"/>
        <v/>
      </c>
      <c r="S937" s="149"/>
      <c r="T937" s="177" t="str">
        <f>IF(AND(S937&lt;&gt;"",ISNUMBER(S937)),IF(S937&lt;='Bitni podaci'!$B$1,1,0),"")</f>
        <v/>
      </c>
      <c r="U937" s="178" t="str">
        <f t="shared" si="44"/>
        <v/>
      </c>
    </row>
    <row r="938" spans="1:21" ht="21.95" customHeight="1" x14ac:dyDescent="0.2">
      <c r="A938" s="184" t="str">
        <f>IF(B938&lt;&gt;"",ROWS($A$13:A938)-COUNTBLANK($A$13:A937),"")</f>
        <v/>
      </c>
      <c r="B938" s="183"/>
      <c r="C938" s="83"/>
      <c r="D938" s="83"/>
      <c r="E938" s="84"/>
      <c r="F938" s="85"/>
      <c r="G938" s="86"/>
      <c r="H938" s="86"/>
      <c r="I938" s="86"/>
      <c r="J938" s="86"/>
      <c r="K938" s="86"/>
      <c r="L938" s="87"/>
      <c r="M938" s="88"/>
      <c r="N938" s="88"/>
      <c r="O938" s="169" t="str">
        <f t="shared" si="42"/>
        <v/>
      </c>
      <c r="P938" s="170" t="str">
        <f>IF(AND(ISNUMBER(M938),M938&lt;&gt;""),IF(M938&gt;='Bitni podaci'!$B$2,IF(M938&lt;'Bitni podaci'!$C$2,1,2),0),"")</f>
        <v/>
      </c>
      <c r="Q938" s="89"/>
      <c r="R938" s="169" t="str">
        <f t="shared" si="43"/>
        <v/>
      </c>
      <c r="S938" s="149"/>
      <c r="T938" s="177" t="str">
        <f>IF(AND(S938&lt;&gt;"",ISNUMBER(S938)),IF(S938&lt;='Bitni podaci'!$B$1,1,0),"")</f>
        <v/>
      </c>
      <c r="U938" s="178" t="str">
        <f t="shared" si="44"/>
        <v/>
      </c>
    </row>
    <row r="939" spans="1:21" ht="21.95" customHeight="1" x14ac:dyDescent="0.2">
      <c r="A939" s="184" t="str">
        <f>IF(B939&lt;&gt;"",ROWS($A$13:A939)-COUNTBLANK($A$13:A938),"")</f>
        <v/>
      </c>
      <c r="B939" s="183"/>
      <c r="C939" s="83"/>
      <c r="D939" s="83"/>
      <c r="E939" s="84"/>
      <c r="F939" s="85"/>
      <c r="G939" s="86"/>
      <c r="H939" s="86"/>
      <c r="I939" s="86"/>
      <c r="J939" s="86"/>
      <c r="K939" s="86"/>
      <c r="L939" s="87"/>
      <c r="M939" s="88"/>
      <c r="N939" s="88"/>
      <c r="O939" s="169" t="str">
        <f t="shared" si="42"/>
        <v/>
      </c>
      <c r="P939" s="170" t="str">
        <f>IF(AND(ISNUMBER(M939),M939&lt;&gt;""),IF(M939&gt;='Bitni podaci'!$B$2,IF(M939&lt;'Bitni podaci'!$C$2,1,2),0),"")</f>
        <v/>
      </c>
      <c r="Q939" s="89"/>
      <c r="R939" s="169" t="str">
        <f t="shared" si="43"/>
        <v/>
      </c>
      <c r="S939" s="149"/>
      <c r="T939" s="177" t="str">
        <f>IF(AND(S939&lt;&gt;"",ISNUMBER(S939)),IF(S939&lt;='Bitni podaci'!$B$1,1,0),"")</f>
        <v/>
      </c>
      <c r="U939" s="178" t="str">
        <f t="shared" si="44"/>
        <v/>
      </c>
    </row>
    <row r="940" spans="1:21" ht="21.95" customHeight="1" x14ac:dyDescent="0.2">
      <c r="A940" s="184" t="str">
        <f>IF(B940&lt;&gt;"",ROWS($A$13:A940)-COUNTBLANK($A$13:A939),"")</f>
        <v/>
      </c>
      <c r="B940" s="183"/>
      <c r="C940" s="83"/>
      <c r="D940" s="83"/>
      <c r="E940" s="84"/>
      <c r="F940" s="85"/>
      <c r="G940" s="86"/>
      <c r="H940" s="86"/>
      <c r="I940" s="86"/>
      <c r="J940" s="86"/>
      <c r="K940" s="86"/>
      <c r="L940" s="87"/>
      <c r="M940" s="88"/>
      <c r="N940" s="88"/>
      <c r="O940" s="169" t="str">
        <f t="shared" si="42"/>
        <v/>
      </c>
      <c r="P940" s="170" t="str">
        <f>IF(AND(ISNUMBER(M940),M940&lt;&gt;""),IF(M940&gt;='Bitni podaci'!$B$2,IF(M940&lt;'Bitni podaci'!$C$2,1,2),0),"")</f>
        <v/>
      </c>
      <c r="Q940" s="89"/>
      <c r="R940" s="169" t="str">
        <f t="shared" si="43"/>
        <v/>
      </c>
      <c r="S940" s="149"/>
      <c r="T940" s="177" t="str">
        <f>IF(AND(S940&lt;&gt;"",ISNUMBER(S940)),IF(S940&lt;='Bitni podaci'!$B$1,1,0),"")</f>
        <v/>
      </c>
      <c r="U940" s="178" t="str">
        <f t="shared" si="44"/>
        <v/>
      </c>
    </row>
    <row r="941" spans="1:21" ht="21.95" customHeight="1" x14ac:dyDescent="0.2">
      <c r="A941" s="184" t="str">
        <f>IF(B941&lt;&gt;"",ROWS($A$13:A941)-COUNTBLANK($A$13:A940),"")</f>
        <v/>
      </c>
      <c r="B941" s="183"/>
      <c r="C941" s="83"/>
      <c r="D941" s="83"/>
      <c r="E941" s="84"/>
      <c r="F941" s="85"/>
      <c r="G941" s="86"/>
      <c r="H941" s="86"/>
      <c r="I941" s="86"/>
      <c r="J941" s="86"/>
      <c r="K941" s="86"/>
      <c r="L941" s="87"/>
      <c r="M941" s="88"/>
      <c r="N941" s="88"/>
      <c r="O941" s="169" t="str">
        <f t="shared" si="42"/>
        <v/>
      </c>
      <c r="P941" s="170" t="str">
        <f>IF(AND(ISNUMBER(M941),M941&lt;&gt;""),IF(M941&gt;='Bitni podaci'!$B$2,IF(M941&lt;'Bitni podaci'!$C$2,1,2),0),"")</f>
        <v/>
      </c>
      <c r="Q941" s="89"/>
      <c r="R941" s="169" t="str">
        <f t="shared" si="43"/>
        <v/>
      </c>
      <c r="S941" s="149"/>
      <c r="T941" s="177" t="str">
        <f>IF(AND(S941&lt;&gt;"",ISNUMBER(S941)),IF(S941&lt;='Bitni podaci'!$B$1,1,0),"")</f>
        <v/>
      </c>
      <c r="U941" s="178" t="str">
        <f t="shared" si="44"/>
        <v/>
      </c>
    </row>
    <row r="942" spans="1:21" ht="21.95" customHeight="1" x14ac:dyDescent="0.2">
      <c r="A942" s="184" t="str">
        <f>IF(B942&lt;&gt;"",ROWS($A$13:A942)-COUNTBLANK($A$13:A941),"")</f>
        <v/>
      </c>
      <c r="B942" s="183"/>
      <c r="C942" s="83"/>
      <c r="D942" s="83"/>
      <c r="E942" s="84"/>
      <c r="F942" s="85"/>
      <c r="G942" s="86"/>
      <c r="H942" s="86"/>
      <c r="I942" s="86"/>
      <c r="J942" s="86"/>
      <c r="K942" s="86"/>
      <c r="L942" s="87"/>
      <c r="M942" s="88"/>
      <c r="N942" s="88"/>
      <c r="O942" s="169" t="str">
        <f t="shared" si="42"/>
        <v/>
      </c>
      <c r="P942" s="170" t="str">
        <f>IF(AND(ISNUMBER(M942),M942&lt;&gt;""),IF(M942&gt;='Bitni podaci'!$B$2,IF(M942&lt;'Bitni podaci'!$C$2,1,2),0),"")</f>
        <v/>
      </c>
      <c r="Q942" s="89"/>
      <c r="R942" s="169" t="str">
        <f t="shared" si="43"/>
        <v/>
      </c>
      <c r="S942" s="149"/>
      <c r="T942" s="177" t="str">
        <f>IF(AND(S942&lt;&gt;"",ISNUMBER(S942)),IF(S942&lt;='Bitni podaci'!$B$1,1,0),"")</f>
        <v/>
      </c>
      <c r="U942" s="178" t="str">
        <f t="shared" si="44"/>
        <v/>
      </c>
    </row>
    <row r="943" spans="1:21" ht="21.95" customHeight="1" x14ac:dyDescent="0.2">
      <c r="A943" s="184" t="str">
        <f>IF(B943&lt;&gt;"",ROWS($A$13:A943)-COUNTBLANK($A$13:A942),"")</f>
        <v/>
      </c>
      <c r="B943" s="183"/>
      <c r="C943" s="83"/>
      <c r="D943" s="83"/>
      <c r="E943" s="84"/>
      <c r="F943" s="85"/>
      <c r="G943" s="86"/>
      <c r="H943" s="86"/>
      <c r="I943" s="86"/>
      <c r="J943" s="86"/>
      <c r="K943" s="86"/>
      <c r="L943" s="87"/>
      <c r="M943" s="88"/>
      <c r="N943" s="88"/>
      <c r="O943" s="169" t="str">
        <f t="shared" si="42"/>
        <v/>
      </c>
      <c r="P943" s="170" t="str">
        <f>IF(AND(ISNUMBER(M943),M943&lt;&gt;""),IF(M943&gt;='Bitni podaci'!$B$2,IF(M943&lt;'Bitni podaci'!$C$2,1,2),0),"")</f>
        <v/>
      </c>
      <c r="Q943" s="89"/>
      <c r="R943" s="169" t="str">
        <f t="shared" si="43"/>
        <v/>
      </c>
      <c r="S943" s="149"/>
      <c r="T943" s="177" t="str">
        <f>IF(AND(S943&lt;&gt;"",ISNUMBER(S943)),IF(S943&lt;='Bitni podaci'!$B$1,1,0),"")</f>
        <v/>
      </c>
      <c r="U943" s="178" t="str">
        <f t="shared" si="44"/>
        <v/>
      </c>
    </row>
    <row r="944" spans="1:21" ht="21.95" customHeight="1" x14ac:dyDescent="0.2">
      <c r="A944" s="184" t="str">
        <f>IF(B944&lt;&gt;"",ROWS($A$13:A944)-COUNTBLANK($A$13:A943),"")</f>
        <v/>
      </c>
      <c r="B944" s="183"/>
      <c r="C944" s="83"/>
      <c r="D944" s="83"/>
      <c r="E944" s="84"/>
      <c r="F944" s="85"/>
      <c r="G944" s="86"/>
      <c r="H944" s="86"/>
      <c r="I944" s="86"/>
      <c r="J944" s="86"/>
      <c r="K944" s="86"/>
      <c r="L944" s="87"/>
      <c r="M944" s="88"/>
      <c r="N944" s="88"/>
      <c r="O944" s="169" t="str">
        <f t="shared" si="42"/>
        <v/>
      </c>
      <c r="P944" s="170" t="str">
        <f>IF(AND(ISNUMBER(M944),M944&lt;&gt;""),IF(M944&gt;='Bitni podaci'!$B$2,IF(M944&lt;'Bitni podaci'!$C$2,1,2),0),"")</f>
        <v/>
      </c>
      <c r="Q944" s="89"/>
      <c r="R944" s="169" t="str">
        <f t="shared" si="43"/>
        <v/>
      </c>
      <c r="S944" s="149"/>
      <c r="T944" s="177" t="str">
        <f>IF(AND(S944&lt;&gt;"",ISNUMBER(S944)),IF(S944&lt;='Bitni podaci'!$B$1,1,0),"")</f>
        <v/>
      </c>
      <c r="U944" s="178" t="str">
        <f t="shared" si="44"/>
        <v/>
      </c>
    </row>
    <row r="945" spans="1:21" ht="21.95" customHeight="1" x14ac:dyDescent="0.2">
      <c r="A945" s="184" t="str">
        <f>IF(B945&lt;&gt;"",ROWS($A$13:A945)-COUNTBLANK($A$13:A944),"")</f>
        <v/>
      </c>
      <c r="B945" s="183"/>
      <c r="C945" s="83"/>
      <c r="D945" s="83"/>
      <c r="E945" s="84"/>
      <c r="F945" s="85"/>
      <c r="G945" s="86"/>
      <c r="H945" s="86"/>
      <c r="I945" s="86"/>
      <c r="J945" s="86"/>
      <c r="K945" s="86"/>
      <c r="L945" s="87"/>
      <c r="M945" s="88"/>
      <c r="N945" s="88"/>
      <c r="O945" s="169" t="str">
        <f t="shared" si="42"/>
        <v/>
      </c>
      <c r="P945" s="170" t="str">
        <f>IF(AND(ISNUMBER(M945),M945&lt;&gt;""),IF(M945&gt;='Bitni podaci'!$B$2,IF(M945&lt;'Bitni podaci'!$C$2,1,2),0),"")</f>
        <v/>
      </c>
      <c r="Q945" s="89"/>
      <c r="R945" s="169" t="str">
        <f t="shared" si="43"/>
        <v/>
      </c>
      <c r="S945" s="149"/>
      <c r="T945" s="177" t="str">
        <f>IF(AND(S945&lt;&gt;"",ISNUMBER(S945)),IF(S945&lt;='Bitni podaci'!$B$1,1,0),"")</f>
        <v/>
      </c>
      <c r="U945" s="178" t="str">
        <f t="shared" si="44"/>
        <v/>
      </c>
    </row>
    <row r="946" spans="1:21" ht="21.95" customHeight="1" x14ac:dyDescent="0.2">
      <c r="A946" s="184" t="str">
        <f>IF(B946&lt;&gt;"",ROWS($A$13:A946)-COUNTBLANK($A$13:A945),"")</f>
        <v/>
      </c>
      <c r="B946" s="183"/>
      <c r="C946" s="83"/>
      <c r="D946" s="83"/>
      <c r="E946" s="84"/>
      <c r="F946" s="85"/>
      <c r="G946" s="86"/>
      <c r="H946" s="86"/>
      <c r="I946" s="86"/>
      <c r="J946" s="86"/>
      <c r="K946" s="86"/>
      <c r="L946" s="87"/>
      <c r="M946" s="88"/>
      <c r="N946" s="88"/>
      <c r="O946" s="169" t="str">
        <f t="shared" si="42"/>
        <v/>
      </c>
      <c r="P946" s="170" t="str">
        <f>IF(AND(ISNUMBER(M946),M946&lt;&gt;""),IF(M946&gt;='Bitni podaci'!$B$2,IF(M946&lt;'Bitni podaci'!$C$2,1,2),0),"")</f>
        <v/>
      </c>
      <c r="Q946" s="89"/>
      <c r="R946" s="169" t="str">
        <f t="shared" si="43"/>
        <v/>
      </c>
      <c r="S946" s="149"/>
      <c r="T946" s="177" t="str">
        <f>IF(AND(S946&lt;&gt;"",ISNUMBER(S946)),IF(S946&lt;='Bitni podaci'!$B$1,1,0),"")</f>
        <v/>
      </c>
      <c r="U946" s="178" t="str">
        <f t="shared" si="44"/>
        <v/>
      </c>
    </row>
    <row r="947" spans="1:21" ht="21.95" customHeight="1" x14ac:dyDescent="0.2">
      <c r="A947" s="184" t="str">
        <f>IF(B947&lt;&gt;"",ROWS($A$13:A947)-COUNTBLANK($A$13:A946),"")</f>
        <v/>
      </c>
      <c r="B947" s="183"/>
      <c r="C947" s="83"/>
      <c r="D947" s="83"/>
      <c r="E947" s="84"/>
      <c r="F947" s="85"/>
      <c r="G947" s="86"/>
      <c r="H947" s="86"/>
      <c r="I947" s="86"/>
      <c r="J947" s="86"/>
      <c r="K947" s="86"/>
      <c r="L947" s="87"/>
      <c r="M947" s="88"/>
      <c r="N947" s="88"/>
      <c r="O947" s="169" t="str">
        <f t="shared" si="42"/>
        <v/>
      </c>
      <c r="P947" s="170" t="str">
        <f>IF(AND(ISNUMBER(M947),M947&lt;&gt;""),IF(M947&gt;='Bitni podaci'!$B$2,IF(M947&lt;'Bitni podaci'!$C$2,1,2),0),"")</f>
        <v/>
      </c>
      <c r="Q947" s="89"/>
      <c r="R947" s="169" t="str">
        <f t="shared" si="43"/>
        <v/>
      </c>
      <c r="S947" s="149"/>
      <c r="T947" s="177" t="str">
        <f>IF(AND(S947&lt;&gt;"",ISNUMBER(S947)),IF(S947&lt;='Bitni podaci'!$B$1,1,0),"")</f>
        <v/>
      </c>
      <c r="U947" s="178" t="str">
        <f t="shared" si="44"/>
        <v/>
      </c>
    </row>
    <row r="948" spans="1:21" ht="21.95" customHeight="1" x14ac:dyDescent="0.2">
      <c r="A948" s="184" t="str">
        <f>IF(B948&lt;&gt;"",ROWS($A$13:A948)-COUNTBLANK($A$13:A947),"")</f>
        <v/>
      </c>
      <c r="B948" s="183"/>
      <c r="C948" s="83"/>
      <c r="D948" s="83"/>
      <c r="E948" s="84"/>
      <c r="F948" s="85"/>
      <c r="G948" s="86"/>
      <c r="H948" s="86"/>
      <c r="I948" s="86"/>
      <c r="J948" s="86"/>
      <c r="K948" s="86"/>
      <c r="L948" s="87"/>
      <c r="M948" s="88"/>
      <c r="N948" s="88"/>
      <c r="O948" s="169" t="str">
        <f t="shared" si="42"/>
        <v/>
      </c>
      <c r="P948" s="170" t="str">
        <f>IF(AND(ISNUMBER(M948),M948&lt;&gt;""),IF(M948&gt;='Bitni podaci'!$B$2,IF(M948&lt;'Bitni podaci'!$C$2,1,2),0),"")</f>
        <v/>
      </c>
      <c r="Q948" s="89"/>
      <c r="R948" s="169" t="str">
        <f t="shared" si="43"/>
        <v/>
      </c>
      <c r="S948" s="149"/>
      <c r="T948" s="177" t="str">
        <f>IF(AND(S948&lt;&gt;"",ISNUMBER(S948)),IF(S948&lt;='Bitni podaci'!$B$1,1,0),"")</f>
        <v/>
      </c>
      <c r="U948" s="178" t="str">
        <f t="shared" si="44"/>
        <v/>
      </c>
    </row>
    <row r="949" spans="1:21" ht="21.95" customHeight="1" x14ac:dyDescent="0.2">
      <c r="A949" s="184" t="str">
        <f>IF(B949&lt;&gt;"",ROWS($A$13:A949)-COUNTBLANK($A$13:A948),"")</f>
        <v/>
      </c>
      <c r="B949" s="183"/>
      <c r="C949" s="83"/>
      <c r="D949" s="83"/>
      <c r="E949" s="84"/>
      <c r="F949" s="85"/>
      <c r="G949" s="86"/>
      <c r="H949" s="86"/>
      <c r="I949" s="86"/>
      <c r="J949" s="86"/>
      <c r="K949" s="86"/>
      <c r="L949" s="87"/>
      <c r="M949" s="88"/>
      <c r="N949" s="88"/>
      <c r="O949" s="169" t="str">
        <f t="shared" si="42"/>
        <v/>
      </c>
      <c r="P949" s="170" t="str">
        <f>IF(AND(ISNUMBER(M949),M949&lt;&gt;""),IF(M949&gt;='Bitni podaci'!$B$2,IF(M949&lt;'Bitni podaci'!$C$2,1,2),0),"")</f>
        <v/>
      </c>
      <c r="Q949" s="89"/>
      <c r="R949" s="169" t="str">
        <f t="shared" si="43"/>
        <v/>
      </c>
      <c r="S949" s="149"/>
      <c r="T949" s="177" t="str">
        <f>IF(AND(S949&lt;&gt;"",ISNUMBER(S949)),IF(S949&lt;='Bitni podaci'!$B$1,1,0),"")</f>
        <v/>
      </c>
      <c r="U949" s="178" t="str">
        <f t="shared" si="44"/>
        <v/>
      </c>
    </row>
    <row r="950" spans="1:21" ht="21.95" customHeight="1" x14ac:dyDescent="0.2">
      <c r="A950" s="184" t="str">
        <f>IF(B950&lt;&gt;"",ROWS($A$13:A950)-COUNTBLANK($A$13:A949),"")</f>
        <v/>
      </c>
      <c r="B950" s="183"/>
      <c r="C950" s="83"/>
      <c r="D950" s="83"/>
      <c r="E950" s="84"/>
      <c r="F950" s="85"/>
      <c r="G950" s="86"/>
      <c r="H950" s="86"/>
      <c r="I950" s="86"/>
      <c r="J950" s="86"/>
      <c r="K950" s="86"/>
      <c r="L950" s="87"/>
      <c r="M950" s="88"/>
      <c r="N950" s="88"/>
      <c r="O950" s="169" t="str">
        <f t="shared" si="42"/>
        <v/>
      </c>
      <c r="P950" s="170" t="str">
        <f>IF(AND(ISNUMBER(M950),M950&lt;&gt;""),IF(M950&gt;='Bitni podaci'!$B$2,IF(M950&lt;'Bitni podaci'!$C$2,1,2),0),"")</f>
        <v/>
      </c>
      <c r="Q950" s="89"/>
      <c r="R950" s="169" t="str">
        <f t="shared" si="43"/>
        <v/>
      </c>
      <c r="S950" s="149"/>
      <c r="T950" s="177" t="str">
        <f>IF(AND(S950&lt;&gt;"",ISNUMBER(S950)),IF(S950&lt;='Bitni podaci'!$B$1,1,0),"")</f>
        <v/>
      </c>
      <c r="U950" s="178" t="str">
        <f t="shared" si="44"/>
        <v/>
      </c>
    </row>
    <row r="951" spans="1:21" ht="21.95" customHeight="1" x14ac:dyDescent="0.2">
      <c r="A951" s="184" t="str">
        <f>IF(B951&lt;&gt;"",ROWS($A$13:A951)-COUNTBLANK($A$13:A950),"")</f>
        <v/>
      </c>
      <c r="B951" s="183"/>
      <c r="C951" s="83"/>
      <c r="D951" s="83"/>
      <c r="E951" s="84"/>
      <c r="F951" s="85"/>
      <c r="G951" s="86"/>
      <c r="H951" s="86"/>
      <c r="I951" s="86"/>
      <c r="J951" s="86"/>
      <c r="K951" s="86"/>
      <c r="L951" s="87"/>
      <c r="M951" s="88"/>
      <c r="N951" s="88"/>
      <c r="O951" s="169" t="str">
        <f t="shared" si="42"/>
        <v/>
      </c>
      <c r="P951" s="170" t="str">
        <f>IF(AND(ISNUMBER(M951),M951&lt;&gt;""),IF(M951&gt;='Bitni podaci'!$B$2,IF(M951&lt;'Bitni podaci'!$C$2,1,2),0),"")</f>
        <v/>
      </c>
      <c r="Q951" s="89"/>
      <c r="R951" s="169" t="str">
        <f t="shared" si="43"/>
        <v/>
      </c>
      <c r="S951" s="149"/>
      <c r="T951" s="177" t="str">
        <f>IF(AND(S951&lt;&gt;"",ISNUMBER(S951)),IF(S951&lt;='Bitni podaci'!$B$1,1,0),"")</f>
        <v/>
      </c>
      <c r="U951" s="178" t="str">
        <f t="shared" si="44"/>
        <v/>
      </c>
    </row>
    <row r="952" spans="1:21" ht="21.95" customHeight="1" x14ac:dyDescent="0.2">
      <c r="A952" s="184" t="str">
        <f>IF(B952&lt;&gt;"",ROWS($A$13:A952)-COUNTBLANK($A$13:A951),"")</f>
        <v/>
      </c>
      <c r="B952" s="183"/>
      <c r="C952" s="83"/>
      <c r="D952" s="83"/>
      <c r="E952" s="84"/>
      <c r="F952" s="85"/>
      <c r="G952" s="86"/>
      <c r="H952" s="86"/>
      <c r="I952" s="86"/>
      <c r="J952" s="86"/>
      <c r="K952" s="86"/>
      <c r="L952" s="87"/>
      <c r="M952" s="88"/>
      <c r="N952" s="88"/>
      <c r="O952" s="169" t="str">
        <f t="shared" si="42"/>
        <v/>
      </c>
      <c r="P952" s="170" t="str">
        <f>IF(AND(ISNUMBER(M952),M952&lt;&gt;""),IF(M952&gt;='Bitni podaci'!$B$2,IF(M952&lt;'Bitni podaci'!$C$2,1,2),0),"")</f>
        <v/>
      </c>
      <c r="Q952" s="89"/>
      <c r="R952" s="169" t="str">
        <f t="shared" si="43"/>
        <v/>
      </c>
      <c r="S952" s="149"/>
      <c r="T952" s="177" t="str">
        <f>IF(AND(S952&lt;&gt;"",ISNUMBER(S952)),IF(S952&lt;='Bitni podaci'!$B$1,1,0),"")</f>
        <v/>
      </c>
      <c r="U952" s="178" t="str">
        <f t="shared" si="44"/>
        <v/>
      </c>
    </row>
    <row r="953" spans="1:21" ht="21.95" customHeight="1" x14ac:dyDescent="0.2">
      <c r="A953" s="184" t="str">
        <f>IF(B953&lt;&gt;"",ROWS($A$13:A953)-COUNTBLANK($A$13:A952),"")</f>
        <v/>
      </c>
      <c r="B953" s="183"/>
      <c r="C953" s="83"/>
      <c r="D953" s="83"/>
      <c r="E953" s="84"/>
      <c r="F953" s="85"/>
      <c r="G953" s="86"/>
      <c r="H953" s="86"/>
      <c r="I953" s="86"/>
      <c r="J953" s="86"/>
      <c r="K953" s="86"/>
      <c r="L953" s="87"/>
      <c r="M953" s="88"/>
      <c r="N953" s="88"/>
      <c r="O953" s="169" t="str">
        <f t="shared" si="42"/>
        <v/>
      </c>
      <c r="P953" s="170" t="str">
        <f>IF(AND(ISNUMBER(M953),M953&lt;&gt;""),IF(M953&gt;='Bitni podaci'!$B$2,IF(M953&lt;'Bitni podaci'!$C$2,1,2),0),"")</f>
        <v/>
      </c>
      <c r="Q953" s="89"/>
      <c r="R953" s="169" t="str">
        <f t="shared" si="43"/>
        <v/>
      </c>
      <c r="S953" s="149"/>
      <c r="T953" s="177" t="str">
        <f>IF(AND(S953&lt;&gt;"",ISNUMBER(S953)),IF(S953&lt;='Bitni podaci'!$B$1,1,0),"")</f>
        <v/>
      </c>
      <c r="U953" s="178" t="str">
        <f t="shared" si="44"/>
        <v/>
      </c>
    </row>
    <row r="954" spans="1:21" ht="21.95" customHeight="1" x14ac:dyDescent="0.2">
      <c r="A954" s="184" t="str">
        <f>IF(B954&lt;&gt;"",ROWS($A$13:A954)-COUNTBLANK($A$13:A953),"")</f>
        <v/>
      </c>
      <c r="B954" s="183"/>
      <c r="C954" s="83"/>
      <c r="D954" s="83"/>
      <c r="E954" s="84"/>
      <c r="F954" s="85"/>
      <c r="G954" s="86"/>
      <c r="H954" s="86"/>
      <c r="I954" s="86"/>
      <c r="J954" s="86"/>
      <c r="K954" s="86"/>
      <c r="L954" s="87"/>
      <c r="M954" s="88"/>
      <c r="N954" s="88"/>
      <c r="O954" s="169" t="str">
        <f t="shared" si="42"/>
        <v/>
      </c>
      <c r="P954" s="170" t="str">
        <f>IF(AND(ISNUMBER(M954),M954&lt;&gt;""),IF(M954&gt;='Bitni podaci'!$B$2,IF(M954&lt;'Bitni podaci'!$C$2,1,2),0),"")</f>
        <v/>
      </c>
      <c r="Q954" s="89"/>
      <c r="R954" s="169" t="str">
        <f t="shared" si="43"/>
        <v/>
      </c>
      <c r="S954" s="149"/>
      <c r="T954" s="177" t="str">
        <f>IF(AND(S954&lt;&gt;"",ISNUMBER(S954)),IF(S954&lt;='Bitni podaci'!$B$1,1,0),"")</f>
        <v/>
      </c>
      <c r="U954" s="178" t="str">
        <f t="shared" si="44"/>
        <v/>
      </c>
    </row>
    <row r="955" spans="1:21" ht="21.95" customHeight="1" x14ac:dyDescent="0.2">
      <c r="A955" s="184" t="str">
        <f>IF(B955&lt;&gt;"",ROWS($A$13:A955)-COUNTBLANK($A$13:A954),"")</f>
        <v/>
      </c>
      <c r="B955" s="183"/>
      <c r="C955" s="83"/>
      <c r="D955" s="83"/>
      <c r="E955" s="84"/>
      <c r="F955" s="85"/>
      <c r="G955" s="86"/>
      <c r="H955" s="86"/>
      <c r="I955" s="86"/>
      <c r="J955" s="86"/>
      <c r="K955" s="86"/>
      <c r="L955" s="87"/>
      <c r="M955" s="88"/>
      <c r="N955" s="88"/>
      <c r="O955" s="169" t="str">
        <f t="shared" si="42"/>
        <v/>
      </c>
      <c r="P955" s="170" t="str">
        <f>IF(AND(ISNUMBER(M955),M955&lt;&gt;""),IF(M955&gt;='Bitni podaci'!$B$2,IF(M955&lt;'Bitni podaci'!$C$2,1,2),0),"")</f>
        <v/>
      </c>
      <c r="Q955" s="89"/>
      <c r="R955" s="169" t="str">
        <f t="shared" si="43"/>
        <v/>
      </c>
      <c r="S955" s="149"/>
      <c r="T955" s="177" t="str">
        <f>IF(AND(S955&lt;&gt;"",ISNUMBER(S955)),IF(S955&lt;='Bitni podaci'!$B$1,1,0),"")</f>
        <v/>
      </c>
      <c r="U955" s="178" t="str">
        <f t="shared" si="44"/>
        <v/>
      </c>
    </row>
    <row r="956" spans="1:21" ht="21.95" customHeight="1" x14ac:dyDescent="0.2">
      <c r="A956" s="184" t="str">
        <f>IF(B956&lt;&gt;"",ROWS($A$13:A956)-COUNTBLANK($A$13:A955),"")</f>
        <v/>
      </c>
      <c r="B956" s="183"/>
      <c r="C956" s="83"/>
      <c r="D956" s="83"/>
      <c r="E956" s="84"/>
      <c r="F956" s="85"/>
      <c r="G956" s="86"/>
      <c r="H956" s="86"/>
      <c r="I956" s="86"/>
      <c r="J956" s="86"/>
      <c r="K956" s="86"/>
      <c r="L956" s="87"/>
      <c r="M956" s="88"/>
      <c r="N956" s="88"/>
      <c r="O956" s="169" t="str">
        <f t="shared" si="42"/>
        <v/>
      </c>
      <c r="P956" s="170" t="str">
        <f>IF(AND(ISNUMBER(M956),M956&lt;&gt;""),IF(M956&gt;='Bitni podaci'!$B$2,IF(M956&lt;'Bitni podaci'!$C$2,1,2),0),"")</f>
        <v/>
      </c>
      <c r="Q956" s="89"/>
      <c r="R956" s="169" t="str">
        <f t="shared" si="43"/>
        <v/>
      </c>
      <c r="S956" s="149"/>
      <c r="T956" s="177" t="str">
        <f>IF(AND(S956&lt;&gt;"",ISNUMBER(S956)),IF(S956&lt;='Bitni podaci'!$B$1,1,0),"")</f>
        <v/>
      </c>
      <c r="U956" s="178" t="str">
        <f t="shared" si="44"/>
        <v/>
      </c>
    </row>
    <row r="957" spans="1:21" ht="21.95" customHeight="1" x14ac:dyDescent="0.2">
      <c r="A957" s="184" t="str">
        <f>IF(B957&lt;&gt;"",ROWS($A$13:A957)-COUNTBLANK($A$13:A956),"")</f>
        <v/>
      </c>
      <c r="B957" s="183"/>
      <c r="C957" s="83"/>
      <c r="D957" s="83"/>
      <c r="E957" s="84"/>
      <c r="F957" s="85"/>
      <c r="G957" s="86"/>
      <c r="H957" s="86"/>
      <c r="I957" s="86"/>
      <c r="J957" s="86"/>
      <c r="K957" s="86"/>
      <c r="L957" s="87"/>
      <c r="M957" s="88"/>
      <c r="N957" s="88"/>
      <c r="O957" s="169" t="str">
        <f t="shared" si="42"/>
        <v/>
      </c>
      <c r="P957" s="170" t="str">
        <f>IF(AND(ISNUMBER(M957),M957&lt;&gt;""),IF(M957&gt;='Bitni podaci'!$B$2,IF(M957&lt;'Bitni podaci'!$C$2,1,2),0),"")</f>
        <v/>
      </c>
      <c r="Q957" s="89"/>
      <c r="R957" s="169" t="str">
        <f t="shared" si="43"/>
        <v/>
      </c>
      <c r="S957" s="149"/>
      <c r="T957" s="177" t="str">
        <f>IF(AND(S957&lt;&gt;"",ISNUMBER(S957)),IF(S957&lt;='Bitni podaci'!$B$1,1,0),"")</f>
        <v/>
      </c>
      <c r="U957" s="178" t="str">
        <f t="shared" si="44"/>
        <v/>
      </c>
    </row>
    <row r="958" spans="1:21" ht="21.95" customHeight="1" x14ac:dyDescent="0.2">
      <c r="A958" s="184" t="str">
        <f>IF(B958&lt;&gt;"",ROWS($A$13:A958)-COUNTBLANK($A$13:A957),"")</f>
        <v/>
      </c>
      <c r="B958" s="183"/>
      <c r="C958" s="83"/>
      <c r="D958" s="83"/>
      <c r="E958" s="84"/>
      <c r="F958" s="85"/>
      <c r="G958" s="86"/>
      <c r="H958" s="86"/>
      <c r="I958" s="86"/>
      <c r="J958" s="86"/>
      <c r="K958" s="86"/>
      <c r="L958" s="87"/>
      <c r="M958" s="88"/>
      <c r="N958" s="88"/>
      <c r="O958" s="169" t="str">
        <f t="shared" si="42"/>
        <v/>
      </c>
      <c r="P958" s="170" t="str">
        <f>IF(AND(ISNUMBER(M958),M958&lt;&gt;""),IF(M958&gt;='Bitni podaci'!$B$2,IF(M958&lt;'Bitni podaci'!$C$2,1,2),0),"")</f>
        <v/>
      </c>
      <c r="Q958" s="89"/>
      <c r="R958" s="169" t="str">
        <f t="shared" si="43"/>
        <v/>
      </c>
      <c r="S958" s="149"/>
      <c r="T958" s="177" t="str">
        <f>IF(AND(S958&lt;&gt;"",ISNUMBER(S958)),IF(S958&lt;='Bitni podaci'!$B$1,1,0),"")</f>
        <v/>
      </c>
      <c r="U958" s="178" t="str">
        <f t="shared" si="44"/>
        <v/>
      </c>
    </row>
    <row r="959" spans="1:21" ht="21.95" customHeight="1" x14ac:dyDescent="0.2">
      <c r="A959" s="184" t="str">
        <f>IF(B959&lt;&gt;"",ROWS($A$13:A959)-COUNTBLANK($A$13:A958),"")</f>
        <v/>
      </c>
      <c r="B959" s="183"/>
      <c r="C959" s="83"/>
      <c r="D959" s="83"/>
      <c r="E959" s="84"/>
      <c r="F959" s="85"/>
      <c r="G959" s="86"/>
      <c r="H959" s="86"/>
      <c r="I959" s="86"/>
      <c r="J959" s="86"/>
      <c r="K959" s="86"/>
      <c r="L959" s="87"/>
      <c r="M959" s="88"/>
      <c r="N959" s="88"/>
      <c r="O959" s="169" t="str">
        <f t="shared" si="42"/>
        <v/>
      </c>
      <c r="P959" s="170" t="str">
        <f>IF(AND(ISNUMBER(M959),M959&lt;&gt;""),IF(M959&gt;='Bitni podaci'!$B$2,IF(M959&lt;'Bitni podaci'!$C$2,1,2),0),"")</f>
        <v/>
      </c>
      <c r="Q959" s="89"/>
      <c r="R959" s="169" t="str">
        <f t="shared" si="43"/>
        <v/>
      </c>
      <c r="S959" s="149"/>
      <c r="T959" s="177" t="str">
        <f>IF(AND(S959&lt;&gt;"",ISNUMBER(S959)),IF(S959&lt;='Bitni podaci'!$B$1,1,0),"")</f>
        <v/>
      </c>
      <c r="U959" s="178" t="str">
        <f t="shared" si="44"/>
        <v/>
      </c>
    </row>
    <row r="960" spans="1:21" ht="21.95" customHeight="1" x14ac:dyDescent="0.2">
      <c r="A960" s="184" t="str">
        <f>IF(B960&lt;&gt;"",ROWS($A$13:A960)-COUNTBLANK($A$13:A959),"")</f>
        <v/>
      </c>
      <c r="B960" s="183"/>
      <c r="C960" s="83"/>
      <c r="D960" s="83"/>
      <c r="E960" s="84"/>
      <c r="F960" s="85"/>
      <c r="G960" s="86"/>
      <c r="H960" s="86"/>
      <c r="I960" s="86"/>
      <c r="J960" s="86"/>
      <c r="K960" s="86"/>
      <c r="L960" s="87"/>
      <c r="M960" s="88"/>
      <c r="N960" s="88"/>
      <c r="O960" s="169" t="str">
        <f t="shared" si="42"/>
        <v/>
      </c>
      <c r="P960" s="170" t="str">
        <f>IF(AND(ISNUMBER(M960),M960&lt;&gt;""),IF(M960&gt;='Bitni podaci'!$B$2,IF(M960&lt;'Bitni podaci'!$C$2,1,2),0),"")</f>
        <v/>
      </c>
      <c r="Q960" s="89"/>
      <c r="R960" s="169" t="str">
        <f t="shared" si="43"/>
        <v/>
      </c>
      <c r="S960" s="149"/>
      <c r="T960" s="177" t="str">
        <f>IF(AND(S960&lt;&gt;"",ISNUMBER(S960)),IF(S960&lt;='Bitni podaci'!$B$1,1,0),"")</f>
        <v/>
      </c>
      <c r="U960" s="178" t="str">
        <f t="shared" si="44"/>
        <v/>
      </c>
    </row>
    <row r="961" spans="1:21" ht="21.95" customHeight="1" x14ac:dyDescent="0.2">
      <c r="A961" s="184" t="str">
        <f>IF(B961&lt;&gt;"",ROWS($A$13:A961)-COUNTBLANK($A$13:A960),"")</f>
        <v/>
      </c>
      <c r="B961" s="183"/>
      <c r="C961" s="83"/>
      <c r="D961" s="83"/>
      <c r="E961" s="84"/>
      <c r="F961" s="85"/>
      <c r="G961" s="86"/>
      <c r="H961" s="86"/>
      <c r="I961" s="86"/>
      <c r="J961" s="86"/>
      <c r="K961" s="86"/>
      <c r="L961" s="87"/>
      <c r="M961" s="88"/>
      <c r="N961" s="88"/>
      <c r="O961" s="169" t="str">
        <f t="shared" si="42"/>
        <v/>
      </c>
      <c r="P961" s="170" t="str">
        <f>IF(AND(ISNUMBER(M961),M961&lt;&gt;""),IF(M961&gt;='Bitni podaci'!$B$2,IF(M961&lt;'Bitni podaci'!$C$2,1,2),0),"")</f>
        <v/>
      </c>
      <c r="Q961" s="89"/>
      <c r="R961" s="169" t="str">
        <f t="shared" si="43"/>
        <v/>
      </c>
      <c r="S961" s="149"/>
      <c r="T961" s="177" t="str">
        <f>IF(AND(S961&lt;&gt;"",ISNUMBER(S961)),IF(S961&lt;='Bitni podaci'!$B$1,1,0),"")</f>
        <v/>
      </c>
      <c r="U961" s="178" t="str">
        <f t="shared" si="44"/>
        <v/>
      </c>
    </row>
    <row r="962" spans="1:21" ht="21.95" customHeight="1" x14ac:dyDescent="0.2">
      <c r="A962" s="184" t="str">
        <f>IF(B962&lt;&gt;"",ROWS($A$13:A962)-COUNTBLANK($A$13:A961),"")</f>
        <v/>
      </c>
      <c r="B962" s="183"/>
      <c r="C962" s="83"/>
      <c r="D962" s="83"/>
      <c r="E962" s="84"/>
      <c r="F962" s="85"/>
      <c r="G962" s="86"/>
      <c r="H962" s="86"/>
      <c r="I962" s="86"/>
      <c r="J962" s="86"/>
      <c r="K962" s="86"/>
      <c r="L962" s="87"/>
      <c r="M962" s="88"/>
      <c r="N962" s="88"/>
      <c r="O962" s="169" t="str">
        <f t="shared" si="42"/>
        <v/>
      </c>
      <c r="P962" s="170" t="str">
        <f>IF(AND(ISNUMBER(M962),M962&lt;&gt;""),IF(M962&gt;='Bitni podaci'!$B$2,IF(M962&lt;'Bitni podaci'!$C$2,1,2),0),"")</f>
        <v/>
      </c>
      <c r="Q962" s="89"/>
      <c r="R962" s="169" t="str">
        <f t="shared" si="43"/>
        <v/>
      </c>
      <c r="S962" s="149"/>
      <c r="T962" s="177" t="str">
        <f>IF(AND(S962&lt;&gt;"",ISNUMBER(S962)),IF(S962&lt;='Bitni podaci'!$B$1,1,0),"")</f>
        <v/>
      </c>
      <c r="U962" s="178" t="str">
        <f t="shared" si="44"/>
        <v/>
      </c>
    </row>
    <row r="963" spans="1:21" ht="21.95" customHeight="1" x14ac:dyDescent="0.2">
      <c r="A963" s="184" t="str">
        <f>IF(B963&lt;&gt;"",ROWS($A$13:A963)-COUNTBLANK($A$13:A962),"")</f>
        <v/>
      </c>
      <c r="B963" s="183"/>
      <c r="C963" s="83"/>
      <c r="D963" s="83"/>
      <c r="E963" s="84"/>
      <c r="F963" s="85"/>
      <c r="G963" s="86"/>
      <c r="H963" s="86"/>
      <c r="I963" s="86"/>
      <c r="J963" s="86"/>
      <c r="K963" s="86"/>
      <c r="L963" s="87"/>
      <c r="M963" s="88"/>
      <c r="N963" s="88"/>
      <c r="O963" s="169" t="str">
        <f t="shared" si="42"/>
        <v/>
      </c>
      <c r="P963" s="170" t="str">
        <f>IF(AND(ISNUMBER(M963),M963&lt;&gt;""),IF(M963&gt;='Bitni podaci'!$B$2,IF(M963&lt;'Bitni podaci'!$C$2,1,2),0),"")</f>
        <v/>
      </c>
      <c r="Q963" s="89"/>
      <c r="R963" s="169" t="str">
        <f t="shared" si="43"/>
        <v/>
      </c>
      <c r="S963" s="149"/>
      <c r="T963" s="177" t="str">
        <f>IF(AND(S963&lt;&gt;"",ISNUMBER(S963)),IF(S963&lt;='Bitni podaci'!$B$1,1,0),"")</f>
        <v/>
      </c>
      <c r="U963" s="178" t="str">
        <f t="shared" si="44"/>
        <v/>
      </c>
    </row>
    <row r="964" spans="1:21" ht="21.95" customHeight="1" x14ac:dyDescent="0.2">
      <c r="A964" s="184" t="str">
        <f>IF(B964&lt;&gt;"",ROWS($A$13:A964)-COUNTBLANK($A$13:A963),"")</f>
        <v/>
      </c>
      <c r="B964" s="183"/>
      <c r="C964" s="83"/>
      <c r="D964" s="83"/>
      <c r="E964" s="84"/>
      <c r="F964" s="85"/>
      <c r="G964" s="86"/>
      <c r="H964" s="86"/>
      <c r="I964" s="86"/>
      <c r="J964" s="86"/>
      <c r="K964" s="86"/>
      <c r="L964" s="87"/>
      <c r="M964" s="88"/>
      <c r="N964" s="88"/>
      <c r="O964" s="169" t="str">
        <f t="shared" si="42"/>
        <v/>
      </c>
      <c r="P964" s="170" t="str">
        <f>IF(AND(ISNUMBER(M964),M964&lt;&gt;""),IF(M964&gt;='Bitni podaci'!$B$2,IF(M964&lt;'Bitni podaci'!$C$2,1,2),0),"")</f>
        <v/>
      </c>
      <c r="Q964" s="89"/>
      <c r="R964" s="169" t="str">
        <f t="shared" si="43"/>
        <v/>
      </c>
      <c r="S964" s="149"/>
      <c r="T964" s="177" t="str">
        <f>IF(AND(S964&lt;&gt;"",ISNUMBER(S964)),IF(S964&lt;='Bitni podaci'!$B$1,1,0),"")</f>
        <v/>
      </c>
      <c r="U964" s="178" t="str">
        <f t="shared" si="44"/>
        <v/>
      </c>
    </row>
    <row r="965" spans="1:21" ht="21.95" customHeight="1" x14ac:dyDescent="0.2">
      <c r="A965" s="184" t="str">
        <f>IF(B965&lt;&gt;"",ROWS($A$13:A965)-COUNTBLANK($A$13:A964),"")</f>
        <v/>
      </c>
      <c r="B965" s="183"/>
      <c r="C965" s="83"/>
      <c r="D965" s="83"/>
      <c r="E965" s="84"/>
      <c r="F965" s="85"/>
      <c r="G965" s="86"/>
      <c r="H965" s="86"/>
      <c r="I965" s="86"/>
      <c r="J965" s="86"/>
      <c r="K965" s="86"/>
      <c r="L965" s="87"/>
      <c r="M965" s="88"/>
      <c r="N965" s="88"/>
      <c r="O965" s="169" t="str">
        <f t="shared" si="42"/>
        <v/>
      </c>
      <c r="P965" s="170" t="str">
        <f>IF(AND(ISNUMBER(M965),M965&lt;&gt;""),IF(M965&gt;='Bitni podaci'!$B$2,IF(M965&lt;'Bitni podaci'!$C$2,1,2),0),"")</f>
        <v/>
      </c>
      <c r="Q965" s="89"/>
      <c r="R965" s="169" t="str">
        <f t="shared" si="43"/>
        <v/>
      </c>
      <c r="S965" s="149"/>
      <c r="T965" s="177" t="str">
        <f>IF(AND(S965&lt;&gt;"",ISNUMBER(S965)),IF(S965&lt;='Bitni podaci'!$B$1,1,0),"")</f>
        <v/>
      </c>
      <c r="U965" s="178" t="str">
        <f t="shared" si="44"/>
        <v/>
      </c>
    </row>
    <row r="966" spans="1:21" ht="21.95" customHeight="1" x14ac:dyDescent="0.2">
      <c r="A966" s="184" t="str">
        <f>IF(B966&lt;&gt;"",ROWS($A$13:A966)-COUNTBLANK($A$13:A965),"")</f>
        <v/>
      </c>
      <c r="B966" s="183"/>
      <c r="C966" s="83"/>
      <c r="D966" s="83"/>
      <c r="E966" s="84"/>
      <c r="F966" s="85"/>
      <c r="G966" s="86"/>
      <c r="H966" s="86"/>
      <c r="I966" s="86"/>
      <c r="J966" s="86"/>
      <c r="K966" s="86"/>
      <c r="L966" s="87"/>
      <c r="M966" s="88"/>
      <c r="N966" s="88"/>
      <c r="O966" s="169" t="str">
        <f t="shared" si="42"/>
        <v/>
      </c>
      <c r="P966" s="170" t="str">
        <f>IF(AND(ISNUMBER(M966),M966&lt;&gt;""),IF(M966&gt;='Bitni podaci'!$B$2,IF(M966&lt;'Bitni podaci'!$C$2,1,2),0),"")</f>
        <v/>
      </c>
      <c r="Q966" s="89"/>
      <c r="R966" s="169" t="str">
        <f t="shared" si="43"/>
        <v/>
      </c>
      <c r="S966" s="149"/>
      <c r="T966" s="177" t="str">
        <f>IF(AND(S966&lt;&gt;"",ISNUMBER(S966)),IF(S966&lt;='Bitni podaci'!$B$1,1,0),"")</f>
        <v/>
      </c>
      <c r="U966" s="178" t="str">
        <f t="shared" si="44"/>
        <v/>
      </c>
    </row>
    <row r="967" spans="1:21" ht="21.95" customHeight="1" x14ac:dyDescent="0.2">
      <c r="A967" s="184" t="str">
        <f>IF(B967&lt;&gt;"",ROWS($A$13:A967)-COUNTBLANK($A$13:A966),"")</f>
        <v/>
      </c>
      <c r="B967" s="183"/>
      <c r="C967" s="83"/>
      <c r="D967" s="83"/>
      <c r="E967" s="84"/>
      <c r="F967" s="85"/>
      <c r="G967" s="86"/>
      <c r="H967" s="86"/>
      <c r="I967" s="86"/>
      <c r="J967" s="86"/>
      <c r="K967" s="86"/>
      <c r="L967" s="87"/>
      <c r="M967" s="88"/>
      <c r="N967" s="88"/>
      <c r="O967" s="169" t="str">
        <f t="shared" si="42"/>
        <v/>
      </c>
      <c r="P967" s="170" t="str">
        <f>IF(AND(ISNUMBER(M967),M967&lt;&gt;""),IF(M967&gt;='Bitni podaci'!$B$2,IF(M967&lt;'Bitni podaci'!$C$2,1,2),0),"")</f>
        <v/>
      </c>
      <c r="Q967" s="89"/>
      <c r="R967" s="169" t="str">
        <f t="shared" si="43"/>
        <v/>
      </c>
      <c r="S967" s="149"/>
      <c r="T967" s="177" t="str">
        <f>IF(AND(S967&lt;&gt;"",ISNUMBER(S967)),IF(S967&lt;='Bitni podaci'!$B$1,1,0),"")</f>
        <v/>
      </c>
      <c r="U967" s="178" t="str">
        <f t="shared" si="44"/>
        <v/>
      </c>
    </row>
    <row r="968" spans="1:21" ht="21.95" customHeight="1" x14ac:dyDescent="0.2">
      <c r="A968" s="184" t="str">
        <f>IF(B968&lt;&gt;"",ROWS($A$13:A968)-COUNTBLANK($A$13:A967),"")</f>
        <v/>
      </c>
      <c r="B968" s="183"/>
      <c r="C968" s="83"/>
      <c r="D968" s="83"/>
      <c r="E968" s="84"/>
      <c r="F968" s="85"/>
      <c r="G968" s="86"/>
      <c r="H968" s="86"/>
      <c r="I968" s="86"/>
      <c r="J968" s="86"/>
      <c r="K968" s="86"/>
      <c r="L968" s="87"/>
      <c r="M968" s="88"/>
      <c r="N968" s="88"/>
      <c r="O968" s="169" t="str">
        <f t="shared" si="42"/>
        <v/>
      </c>
      <c r="P968" s="170" t="str">
        <f>IF(AND(ISNUMBER(M968),M968&lt;&gt;""),IF(M968&gt;='Bitni podaci'!$B$2,IF(M968&lt;'Bitni podaci'!$C$2,1,2),0),"")</f>
        <v/>
      </c>
      <c r="Q968" s="89"/>
      <c r="R968" s="169" t="str">
        <f t="shared" si="43"/>
        <v/>
      </c>
      <c r="S968" s="149"/>
      <c r="T968" s="177" t="str">
        <f>IF(AND(S968&lt;&gt;"",ISNUMBER(S968)),IF(S968&lt;='Bitni podaci'!$B$1,1,0),"")</f>
        <v/>
      </c>
      <c r="U968" s="178" t="str">
        <f t="shared" si="44"/>
        <v/>
      </c>
    </row>
    <row r="969" spans="1:21" ht="21.95" customHeight="1" x14ac:dyDescent="0.2">
      <c r="A969" s="184" t="str">
        <f>IF(B969&lt;&gt;"",ROWS($A$13:A969)-COUNTBLANK($A$13:A968),"")</f>
        <v/>
      </c>
      <c r="B969" s="183"/>
      <c r="C969" s="83"/>
      <c r="D969" s="83"/>
      <c r="E969" s="84"/>
      <c r="F969" s="85"/>
      <c r="G969" s="86"/>
      <c r="H969" s="86"/>
      <c r="I969" s="86"/>
      <c r="J969" s="86"/>
      <c r="K969" s="86"/>
      <c r="L969" s="87"/>
      <c r="M969" s="88"/>
      <c r="N969" s="88"/>
      <c r="O969" s="169" t="str">
        <f t="shared" si="42"/>
        <v/>
      </c>
      <c r="P969" s="170" t="str">
        <f>IF(AND(ISNUMBER(M969),M969&lt;&gt;""),IF(M969&gt;='Bitni podaci'!$B$2,IF(M969&lt;'Bitni podaci'!$C$2,1,2),0),"")</f>
        <v/>
      </c>
      <c r="Q969" s="89"/>
      <c r="R969" s="169" t="str">
        <f t="shared" si="43"/>
        <v/>
      </c>
      <c r="S969" s="149"/>
      <c r="T969" s="177" t="str">
        <f>IF(AND(S969&lt;&gt;"",ISNUMBER(S969)),IF(S969&lt;='Bitni podaci'!$B$1,1,0),"")</f>
        <v/>
      </c>
      <c r="U969" s="178" t="str">
        <f t="shared" si="44"/>
        <v/>
      </c>
    </row>
    <row r="970" spans="1:21" ht="21.95" customHeight="1" x14ac:dyDescent="0.2">
      <c r="A970" s="184" t="str">
        <f>IF(B970&lt;&gt;"",ROWS($A$13:A970)-COUNTBLANK($A$13:A969),"")</f>
        <v/>
      </c>
      <c r="B970" s="183"/>
      <c r="C970" s="83"/>
      <c r="D970" s="83"/>
      <c r="E970" s="84"/>
      <c r="F970" s="85"/>
      <c r="G970" s="86"/>
      <c r="H970" s="86"/>
      <c r="I970" s="86"/>
      <c r="J970" s="86"/>
      <c r="K970" s="86"/>
      <c r="L970" s="87"/>
      <c r="M970" s="88"/>
      <c r="N970" s="88"/>
      <c r="O970" s="169" t="str">
        <f t="shared" si="42"/>
        <v/>
      </c>
      <c r="P970" s="170" t="str">
        <f>IF(AND(ISNUMBER(M970),M970&lt;&gt;""),IF(M970&gt;='Bitni podaci'!$B$2,IF(M970&lt;'Bitni podaci'!$C$2,1,2),0),"")</f>
        <v/>
      </c>
      <c r="Q970" s="89"/>
      <c r="R970" s="169" t="str">
        <f t="shared" si="43"/>
        <v/>
      </c>
      <c r="S970" s="149"/>
      <c r="T970" s="177" t="str">
        <f>IF(AND(S970&lt;&gt;"",ISNUMBER(S970)),IF(S970&lt;='Bitni podaci'!$B$1,1,0),"")</f>
        <v/>
      </c>
      <c r="U970" s="178" t="str">
        <f t="shared" si="44"/>
        <v/>
      </c>
    </row>
    <row r="971" spans="1:21" ht="21.95" customHeight="1" x14ac:dyDescent="0.2">
      <c r="A971" s="184" t="str">
        <f>IF(B971&lt;&gt;"",ROWS($A$13:A971)-COUNTBLANK($A$13:A970),"")</f>
        <v/>
      </c>
      <c r="B971" s="183"/>
      <c r="C971" s="83"/>
      <c r="D971" s="83"/>
      <c r="E971" s="84"/>
      <c r="F971" s="85"/>
      <c r="G971" s="86"/>
      <c r="H971" s="86"/>
      <c r="I971" s="86"/>
      <c r="J971" s="86"/>
      <c r="K971" s="86"/>
      <c r="L971" s="87"/>
      <c r="M971" s="88"/>
      <c r="N971" s="88"/>
      <c r="O971" s="169" t="str">
        <f t="shared" si="42"/>
        <v/>
      </c>
      <c r="P971" s="170" t="str">
        <f>IF(AND(ISNUMBER(M971),M971&lt;&gt;""),IF(M971&gt;='Bitni podaci'!$B$2,IF(M971&lt;'Bitni podaci'!$C$2,1,2),0),"")</f>
        <v/>
      </c>
      <c r="Q971" s="89"/>
      <c r="R971" s="169" t="str">
        <f t="shared" si="43"/>
        <v/>
      </c>
      <c r="S971" s="149"/>
      <c r="T971" s="177" t="str">
        <f>IF(AND(S971&lt;&gt;"",ISNUMBER(S971)),IF(S971&lt;='Bitni podaci'!$B$1,1,0),"")</f>
        <v/>
      </c>
      <c r="U971" s="178" t="str">
        <f t="shared" si="44"/>
        <v/>
      </c>
    </row>
    <row r="972" spans="1:21" ht="21.95" customHeight="1" x14ac:dyDescent="0.2">
      <c r="A972" s="184" t="str">
        <f>IF(B972&lt;&gt;"",ROWS($A$13:A972)-COUNTBLANK($A$13:A971),"")</f>
        <v/>
      </c>
      <c r="B972" s="183"/>
      <c r="C972" s="83"/>
      <c r="D972" s="83"/>
      <c r="E972" s="84"/>
      <c r="F972" s="85"/>
      <c r="G972" s="86"/>
      <c r="H972" s="86"/>
      <c r="I972" s="86"/>
      <c r="J972" s="86"/>
      <c r="K972" s="86"/>
      <c r="L972" s="87"/>
      <c r="M972" s="88"/>
      <c r="N972" s="88"/>
      <c r="O972" s="169" t="str">
        <f t="shared" si="42"/>
        <v/>
      </c>
      <c r="P972" s="170" t="str">
        <f>IF(AND(ISNUMBER(M972),M972&lt;&gt;""),IF(M972&gt;='Bitni podaci'!$B$2,IF(M972&lt;'Bitni podaci'!$C$2,1,2),0),"")</f>
        <v/>
      </c>
      <c r="Q972" s="89"/>
      <c r="R972" s="169" t="str">
        <f t="shared" si="43"/>
        <v/>
      </c>
      <c r="S972" s="149"/>
      <c r="T972" s="177" t="str">
        <f>IF(AND(S972&lt;&gt;"",ISNUMBER(S972)),IF(S972&lt;='Bitni podaci'!$B$1,1,0),"")</f>
        <v/>
      </c>
      <c r="U972" s="178" t="str">
        <f t="shared" si="44"/>
        <v/>
      </c>
    </row>
    <row r="973" spans="1:21" ht="21.95" customHeight="1" x14ac:dyDescent="0.2">
      <c r="A973" s="184" t="str">
        <f>IF(B973&lt;&gt;"",ROWS($A$13:A973)-COUNTBLANK($A$13:A972),"")</f>
        <v/>
      </c>
      <c r="B973" s="183"/>
      <c r="C973" s="83"/>
      <c r="D973" s="83"/>
      <c r="E973" s="84"/>
      <c r="F973" s="85"/>
      <c r="G973" s="86"/>
      <c r="H973" s="86"/>
      <c r="I973" s="86"/>
      <c r="J973" s="86"/>
      <c r="K973" s="86"/>
      <c r="L973" s="87"/>
      <c r="M973" s="88"/>
      <c r="N973" s="88"/>
      <c r="O973" s="169" t="str">
        <f t="shared" si="42"/>
        <v/>
      </c>
      <c r="P973" s="170" t="str">
        <f>IF(AND(ISNUMBER(M973),M973&lt;&gt;""),IF(M973&gt;='Bitni podaci'!$B$2,IF(M973&lt;'Bitni podaci'!$C$2,1,2),0),"")</f>
        <v/>
      </c>
      <c r="Q973" s="89"/>
      <c r="R973" s="169" t="str">
        <f t="shared" si="43"/>
        <v/>
      </c>
      <c r="S973" s="149"/>
      <c r="T973" s="177" t="str">
        <f>IF(AND(S973&lt;&gt;"",ISNUMBER(S973)),IF(S973&lt;='Bitni podaci'!$B$1,1,0),"")</f>
        <v/>
      </c>
      <c r="U973" s="178" t="str">
        <f t="shared" si="44"/>
        <v/>
      </c>
    </row>
    <row r="974" spans="1:21" ht="21.95" customHeight="1" x14ac:dyDescent="0.2">
      <c r="A974" s="184" t="str">
        <f>IF(B974&lt;&gt;"",ROWS($A$13:A974)-COUNTBLANK($A$13:A973),"")</f>
        <v/>
      </c>
      <c r="B974" s="183"/>
      <c r="C974" s="83"/>
      <c r="D974" s="83"/>
      <c r="E974" s="84"/>
      <c r="F974" s="85"/>
      <c r="G974" s="86"/>
      <c r="H974" s="86"/>
      <c r="I974" s="86"/>
      <c r="J974" s="86"/>
      <c r="K974" s="86"/>
      <c r="L974" s="87"/>
      <c r="M974" s="88"/>
      <c r="N974" s="88"/>
      <c r="O974" s="169" t="str">
        <f t="shared" ref="O974:O1011" si="45">IF(AND(ISNUMBER(M974),M974&lt;&gt;"",ISNUMBER(N974),N974&lt;&gt;""),IF(M974/N974&gt;60,60,M974/N974),"")</f>
        <v/>
      </c>
      <c r="P974" s="170" t="str">
        <f>IF(AND(ISNUMBER(M974),M974&lt;&gt;""),IF(M974&gt;='Bitni podaci'!$B$2,IF(M974&lt;'Bitni podaci'!$C$2,1,2),0),"")</f>
        <v/>
      </c>
      <c r="Q974" s="89"/>
      <c r="R974" s="169" t="str">
        <f t="shared" ref="R974:R1011" si="46">IF(AND(ISNUMBER(Q974),Q974&lt;&gt;"",O974&lt;&gt;"",P974&lt;&gt;""),Q974*5+O974*0.8+P974,"")</f>
        <v/>
      </c>
      <c r="S974" s="149"/>
      <c r="T974" s="177" t="str">
        <f>IF(AND(S974&lt;&gt;"",ISNUMBER(S974)),IF(S974&lt;='Bitni podaci'!$B$1,1,0),"")</f>
        <v/>
      </c>
      <c r="U974" s="178" t="str">
        <f t="shared" ref="U974:U1011" si="47">IF(AND(ISNUMBER(R974),ISNUMBER(T974)),R974+T974,"")</f>
        <v/>
      </c>
    </row>
    <row r="975" spans="1:21" ht="21.95" customHeight="1" x14ac:dyDescent="0.2">
      <c r="A975" s="184" t="str">
        <f>IF(B975&lt;&gt;"",ROWS($A$13:A975)-COUNTBLANK($A$13:A974),"")</f>
        <v/>
      </c>
      <c r="B975" s="183"/>
      <c r="C975" s="83"/>
      <c r="D975" s="83"/>
      <c r="E975" s="84"/>
      <c r="F975" s="85"/>
      <c r="G975" s="86"/>
      <c r="H975" s="86"/>
      <c r="I975" s="86"/>
      <c r="J975" s="86"/>
      <c r="K975" s="86"/>
      <c r="L975" s="87"/>
      <c r="M975" s="88"/>
      <c r="N975" s="88"/>
      <c r="O975" s="169" t="str">
        <f t="shared" si="45"/>
        <v/>
      </c>
      <c r="P975" s="170" t="str">
        <f>IF(AND(ISNUMBER(M975),M975&lt;&gt;""),IF(M975&gt;='Bitni podaci'!$B$2,IF(M975&lt;'Bitni podaci'!$C$2,1,2),0),"")</f>
        <v/>
      </c>
      <c r="Q975" s="89"/>
      <c r="R975" s="169" t="str">
        <f t="shared" si="46"/>
        <v/>
      </c>
      <c r="S975" s="149"/>
      <c r="T975" s="177" t="str">
        <f>IF(AND(S975&lt;&gt;"",ISNUMBER(S975)),IF(S975&lt;='Bitni podaci'!$B$1,1,0),"")</f>
        <v/>
      </c>
      <c r="U975" s="178" t="str">
        <f t="shared" si="47"/>
        <v/>
      </c>
    </row>
    <row r="976" spans="1:21" ht="21.95" customHeight="1" x14ac:dyDescent="0.2">
      <c r="A976" s="184" t="str">
        <f>IF(B976&lt;&gt;"",ROWS($A$13:A976)-COUNTBLANK($A$13:A975),"")</f>
        <v/>
      </c>
      <c r="B976" s="183"/>
      <c r="C976" s="83"/>
      <c r="D976" s="83"/>
      <c r="E976" s="84"/>
      <c r="F976" s="85"/>
      <c r="G976" s="86"/>
      <c r="H976" s="86"/>
      <c r="I976" s="86"/>
      <c r="J976" s="86"/>
      <c r="K976" s="86"/>
      <c r="L976" s="87"/>
      <c r="M976" s="88"/>
      <c r="N976" s="88"/>
      <c r="O976" s="169" t="str">
        <f t="shared" si="45"/>
        <v/>
      </c>
      <c r="P976" s="170" t="str">
        <f>IF(AND(ISNUMBER(M976),M976&lt;&gt;""),IF(M976&gt;='Bitni podaci'!$B$2,IF(M976&lt;'Bitni podaci'!$C$2,1,2),0),"")</f>
        <v/>
      </c>
      <c r="Q976" s="89"/>
      <c r="R976" s="169" t="str">
        <f t="shared" si="46"/>
        <v/>
      </c>
      <c r="S976" s="149"/>
      <c r="T976" s="177" t="str">
        <f>IF(AND(S976&lt;&gt;"",ISNUMBER(S976)),IF(S976&lt;='Bitni podaci'!$B$1,1,0),"")</f>
        <v/>
      </c>
      <c r="U976" s="178" t="str">
        <f t="shared" si="47"/>
        <v/>
      </c>
    </row>
    <row r="977" spans="1:21" ht="21.95" customHeight="1" x14ac:dyDescent="0.2">
      <c r="A977" s="184" t="str">
        <f>IF(B977&lt;&gt;"",ROWS($A$13:A977)-COUNTBLANK($A$13:A976),"")</f>
        <v/>
      </c>
      <c r="B977" s="183"/>
      <c r="C977" s="83"/>
      <c r="D977" s="83"/>
      <c r="E977" s="84"/>
      <c r="F977" s="85"/>
      <c r="G977" s="86"/>
      <c r="H977" s="86"/>
      <c r="I977" s="86"/>
      <c r="J977" s="86"/>
      <c r="K977" s="86"/>
      <c r="L977" s="87"/>
      <c r="M977" s="88"/>
      <c r="N977" s="88"/>
      <c r="O977" s="169" t="str">
        <f t="shared" si="45"/>
        <v/>
      </c>
      <c r="P977" s="170" t="str">
        <f>IF(AND(ISNUMBER(M977),M977&lt;&gt;""),IF(M977&gt;='Bitni podaci'!$B$2,IF(M977&lt;'Bitni podaci'!$C$2,1,2),0),"")</f>
        <v/>
      </c>
      <c r="Q977" s="89"/>
      <c r="R977" s="169" t="str">
        <f t="shared" si="46"/>
        <v/>
      </c>
      <c r="S977" s="149"/>
      <c r="T977" s="177" t="str">
        <f>IF(AND(S977&lt;&gt;"",ISNUMBER(S977)),IF(S977&lt;='Bitni podaci'!$B$1,1,0),"")</f>
        <v/>
      </c>
      <c r="U977" s="178" t="str">
        <f t="shared" si="47"/>
        <v/>
      </c>
    </row>
    <row r="978" spans="1:21" ht="21.95" customHeight="1" x14ac:dyDescent="0.2">
      <c r="A978" s="184" t="str">
        <f>IF(B978&lt;&gt;"",ROWS($A$13:A978)-COUNTBLANK($A$13:A977),"")</f>
        <v/>
      </c>
      <c r="B978" s="183"/>
      <c r="C978" s="83"/>
      <c r="D978" s="83"/>
      <c r="E978" s="84"/>
      <c r="F978" s="85"/>
      <c r="G978" s="86"/>
      <c r="H978" s="86"/>
      <c r="I978" s="86"/>
      <c r="J978" s="86"/>
      <c r="K978" s="86"/>
      <c r="L978" s="87"/>
      <c r="M978" s="88"/>
      <c r="N978" s="88"/>
      <c r="O978" s="169" t="str">
        <f t="shared" si="45"/>
        <v/>
      </c>
      <c r="P978" s="170" t="str">
        <f>IF(AND(ISNUMBER(M978),M978&lt;&gt;""),IF(M978&gt;='Bitni podaci'!$B$2,IF(M978&lt;'Bitni podaci'!$C$2,1,2),0),"")</f>
        <v/>
      </c>
      <c r="Q978" s="89"/>
      <c r="R978" s="169" t="str">
        <f t="shared" si="46"/>
        <v/>
      </c>
      <c r="S978" s="149"/>
      <c r="T978" s="177" t="str">
        <f>IF(AND(S978&lt;&gt;"",ISNUMBER(S978)),IF(S978&lt;='Bitni podaci'!$B$1,1,0),"")</f>
        <v/>
      </c>
      <c r="U978" s="178" t="str">
        <f t="shared" si="47"/>
        <v/>
      </c>
    </row>
    <row r="979" spans="1:21" ht="21.95" customHeight="1" x14ac:dyDescent="0.2">
      <c r="A979" s="184" t="str">
        <f>IF(B979&lt;&gt;"",ROWS($A$13:A979)-COUNTBLANK($A$13:A978),"")</f>
        <v/>
      </c>
      <c r="B979" s="183"/>
      <c r="C979" s="83"/>
      <c r="D979" s="83"/>
      <c r="E979" s="84"/>
      <c r="F979" s="85"/>
      <c r="G979" s="86"/>
      <c r="H979" s="86"/>
      <c r="I979" s="86"/>
      <c r="J979" s="86"/>
      <c r="K979" s="86"/>
      <c r="L979" s="87"/>
      <c r="M979" s="88"/>
      <c r="N979" s="88"/>
      <c r="O979" s="169" t="str">
        <f t="shared" si="45"/>
        <v/>
      </c>
      <c r="P979" s="170" t="str">
        <f>IF(AND(ISNUMBER(M979),M979&lt;&gt;""),IF(M979&gt;='Bitni podaci'!$B$2,IF(M979&lt;'Bitni podaci'!$C$2,1,2),0),"")</f>
        <v/>
      </c>
      <c r="Q979" s="89"/>
      <c r="R979" s="169" t="str">
        <f t="shared" si="46"/>
        <v/>
      </c>
      <c r="S979" s="149"/>
      <c r="T979" s="177" t="str">
        <f>IF(AND(S979&lt;&gt;"",ISNUMBER(S979)),IF(S979&lt;='Bitni podaci'!$B$1,1,0),"")</f>
        <v/>
      </c>
      <c r="U979" s="178" t="str">
        <f t="shared" si="47"/>
        <v/>
      </c>
    </row>
    <row r="980" spans="1:21" ht="21.95" customHeight="1" x14ac:dyDescent="0.2">
      <c r="A980" s="184" t="str">
        <f>IF(B980&lt;&gt;"",ROWS($A$13:A980)-COUNTBLANK($A$13:A979),"")</f>
        <v/>
      </c>
      <c r="B980" s="183"/>
      <c r="C980" s="83"/>
      <c r="D980" s="83"/>
      <c r="E980" s="84"/>
      <c r="F980" s="85"/>
      <c r="G980" s="86"/>
      <c r="H980" s="86"/>
      <c r="I980" s="86"/>
      <c r="J980" s="86"/>
      <c r="K980" s="86"/>
      <c r="L980" s="87"/>
      <c r="M980" s="88"/>
      <c r="N980" s="88"/>
      <c r="O980" s="169" t="str">
        <f t="shared" si="45"/>
        <v/>
      </c>
      <c r="P980" s="170" t="str">
        <f>IF(AND(ISNUMBER(M980),M980&lt;&gt;""),IF(M980&gt;='Bitni podaci'!$B$2,IF(M980&lt;'Bitni podaci'!$C$2,1,2),0),"")</f>
        <v/>
      </c>
      <c r="Q980" s="89"/>
      <c r="R980" s="169" t="str">
        <f t="shared" si="46"/>
        <v/>
      </c>
      <c r="S980" s="149"/>
      <c r="T980" s="177" t="str">
        <f>IF(AND(S980&lt;&gt;"",ISNUMBER(S980)),IF(S980&lt;='Bitni podaci'!$B$1,1,0),"")</f>
        <v/>
      </c>
      <c r="U980" s="178" t="str">
        <f t="shared" si="47"/>
        <v/>
      </c>
    </row>
    <row r="981" spans="1:21" ht="21.95" customHeight="1" x14ac:dyDescent="0.2">
      <c r="A981" s="184" t="str">
        <f>IF(B981&lt;&gt;"",ROWS($A$13:A981)-COUNTBLANK($A$13:A980),"")</f>
        <v/>
      </c>
      <c r="B981" s="183"/>
      <c r="C981" s="83"/>
      <c r="D981" s="83"/>
      <c r="E981" s="84"/>
      <c r="F981" s="85"/>
      <c r="G981" s="86"/>
      <c r="H981" s="86"/>
      <c r="I981" s="86"/>
      <c r="J981" s="86"/>
      <c r="K981" s="86"/>
      <c r="L981" s="87"/>
      <c r="M981" s="88"/>
      <c r="N981" s="88"/>
      <c r="O981" s="169" t="str">
        <f t="shared" si="45"/>
        <v/>
      </c>
      <c r="P981" s="170" t="str">
        <f>IF(AND(ISNUMBER(M981),M981&lt;&gt;""),IF(M981&gt;='Bitni podaci'!$B$2,IF(M981&lt;'Bitni podaci'!$C$2,1,2),0),"")</f>
        <v/>
      </c>
      <c r="Q981" s="89"/>
      <c r="R981" s="169" t="str">
        <f t="shared" si="46"/>
        <v/>
      </c>
      <c r="S981" s="149"/>
      <c r="T981" s="177" t="str">
        <f>IF(AND(S981&lt;&gt;"",ISNUMBER(S981)),IF(S981&lt;='Bitni podaci'!$B$1,1,0),"")</f>
        <v/>
      </c>
      <c r="U981" s="178" t="str">
        <f t="shared" si="47"/>
        <v/>
      </c>
    </row>
    <row r="982" spans="1:21" ht="21.95" customHeight="1" x14ac:dyDescent="0.2">
      <c r="A982" s="184" t="str">
        <f>IF(B982&lt;&gt;"",ROWS($A$13:A982)-COUNTBLANK($A$13:A981),"")</f>
        <v/>
      </c>
      <c r="B982" s="183"/>
      <c r="C982" s="83"/>
      <c r="D982" s="83"/>
      <c r="E982" s="84"/>
      <c r="F982" s="85"/>
      <c r="G982" s="86"/>
      <c r="H982" s="86"/>
      <c r="I982" s="86"/>
      <c r="J982" s="86"/>
      <c r="K982" s="86"/>
      <c r="L982" s="87"/>
      <c r="M982" s="88"/>
      <c r="N982" s="88"/>
      <c r="O982" s="169" t="str">
        <f t="shared" si="45"/>
        <v/>
      </c>
      <c r="P982" s="170" t="str">
        <f>IF(AND(ISNUMBER(M982),M982&lt;&gt;""),IF(M982&gt;='Bitni podaci'!$B$2,IF(M982&lt;'Bitni podaci'!$C$2,1,2),0),"")</f>
        <v/>
      </c>
      <c r="Q982" s="89"/>
      <c r="R982" s="169" t="str">
        <f t="shared" si="46"/>
        <v/>
      </c>
      <c r="S982" s="149"/>
      <c r="T982" s="177" t="str">
        <f>IF(AND(S982&lt;&gt;"",ISNUMBER(S982)),IF(S982&lt;='Bitni podaci'!$B$1,1,0),"")</f>
        <v/>
      </c>
      <c r="U982" s="178" t="str">
        <f t="shared" si="47"/>
        <v/>
      </c>
    </row>
    <row r="983" spans="1:21" ht="21.95" customHeight="1" x14ac:dyDescent="0.2">
      <c r="A983" s="184" t="str">
        <f>IF(B983&lt;&gt;"",ROWS($A$13:A983)-COUNTBLANK($A$13:A982),"")</f>
        <v/>
      </c>
      <c r="B983" s="183"/>
      <c r="C983" s="83"/>
      <c r="D983" s="83"/>
      <c r="E983" s="84"/>
      <c r="F983" s="85"/>
      <c r="G983" s="86"/>
      <c r="H983" s="86"/>
      <c r="I983" s="86"/>
      <c r="J983" s="86"/>
      <c r="K983" s="86"/>
      <c r="L983" s="87"/>
      <c r="M983" s="88"/>
      <c r="N983" s="88"/>
      <c r="O983" s="169" t="str">
        <f t="shared" si="45"/>
        <v/>
      </c>
      <c r="P983" s="170" t="str">
        <f>IF(AND(ISNUMBER(M983),M983&lt;&gt;""),IF(M983&gt;='Bitni podaci'!$B$2,IF(M983&lt;'Bitni podaci'!$C$2,1,2),0),"")</f>
        <v/>
      </c>
      <c r="Q983" s="89"/>
      <c r="R983" s="169" t="str">
        <f t="shared" si="46"/>
        <v/>
      </c>
      <c r="S983" s="149"/>
      <c r="T983" s="177" t="str">
        <f>IF(AND(S983&lt;&gt;"",ISNUMBER(S983)),IF(S983&lt;='Bitni podaci'!$B$1,1,0),"")</f>
        <v/>
      </c>
      <c r="U983" s="178" t="str">
        <f t="shared" si="47"/>
        <v/>
      </c>
    </row>
    <row r="984" spans="1:21" ht="21.95" customHeight="1" x14ac:dyDescent="0.2">
      <c r="A984" s="184" t="str">
        <f>IF(B984&lt;&gt;"",ROWS($A$13:A984)-COUNTBLANK($A$13:A983),"")</f>
        <v/>
      </c>
      <c r="B984" s="183"/>
      <c r="C984" s="83"/>
      <c r="D984" s="83"/>
      <c r="E984" s="84"/>
      <c r="F984" s="85"/>
      <c r="G984" s="86"/>
      <c r="H984" s="86"/>
      <c r="I984" s="86"/>
      <c r="J984" s="86"/>
      <c r="K984" s="86"/>
      <c r="L984" s="87"/>
      <c r="M984" s="88"/>
      <c r="N984" s="88"/>
      <c r="O984" s="169" t="str">
        <f t="shared" si="45"/>
        <v/>
      </c>
      <c r="P984" s="170" t="str">
        <f>IF(AND(ISNUMBER(M984),M984&lt;&gt;""),IF(M984&gt;='Bitni podaci'!$B$2,IF(M984&lt;'Bitni podaci'!$C$2,1,2),0),"")</f>
        <v/>
      </c>
      <c r="Q984" s="89"/>
      <c r="R984" s="169" t="str">
        <f t="shared" si="46"/>
        <v/>
      </c>
      <c r="S984" s="149"/>
      <c r="T984" s="177" t="str">
        <f>IF(AND(S984&lt;&gt;"",ISNUMBER(S984)),IF(S984&lt;='Bitni podaci'!$B$1,1,0),"")</f>
        <v/>
      </c>
      <c r="U984" s="178" t="str">
        <f t="shared" si="47"/>
        <v/>
      </c>
    </row>
    <row r="985" spans="1:21" ht="21.95" customHeight="1" x14ac:dyDescent="0.2">
      <c r="A985" s="184" t="str">
        <f>IF(B985&lt;&gt;"",ROWS($A$13:A985)-COUNTBLANK($A$13:A984),"")</f>
        <v/>
      </c>
      <c r="B985" s="183"/>
      <c r="C985" s="83"/>
      <c r="D985" s="83"/>
      <c r="E985" s="84"/>
      <c r="F985" s="85"/>
      <c r="G985" s="86"/>
      <c r="H985" s="86"/>
      <c r="I985" s="86"/>
      <c r="J985" s="86"/>
      <c r="K985" s="86"/>
      <c r="L985" s="87"/>
      <c r="M985" s="88"/>
      <c r="N985" s="88"/>
      <c r="O985" s="169" t="str">
        <f t="shared" si="45"/>
        <v/>
      </c>
      <c r="P985" s="170" t="str">
        <f>IF(AND(ISNUMBER(M985),M985&lt;&gt;""),IF(M985&gt;='Bitni podaci'!$B$2,IF(M985&lt;'Bitni podaci'!$C$2,1,2),0),"")</f>
        <v/>
      </c>
      <c r="Q985" s="89"/>
      <c r="R985" s="169" t="str">
        <f t="shared" si="46"/>
        <v/>
      </c>
      <c r="S985" s="149"/>
      <c r="T985" s="177" t="str">
        <f>IF(AND(S985&lt;&gt;"",ISNUMBER(S985)),IF(S985&lt;='Bitni podaci'!$B$1,1,0),"")</f>
        <v/>
      </c>
      <c r="U985" s="178" t="str">
        <f t="shared" si="47"/>
        <v/>
      </c>
    </row>
    <row r="986" spans="1:21" ht="21.95" customHeight="1" x14ac:dyDescent="0.2">
      <c r="A986" s="184" t="str">
        <f>IF(B986&lt;&gt;"",ROWS($A$13:A986)-COUNTBLANK($A$13:A985),"")</f>
        <v/>
      </c>
      <c r="B986" s="183"/>
      <c r="C986" s="83"/>
      <c r="D986" s="83"/>
      <c r="E986" s="84"/>
      <c r="F986" s="85"/>
      <c r="G986" s="86"/>
      <c r="H986" s="86"/>
      <c r="I986" s="86"/>
      <c r="J986" s="86"/>
      <c r="K986" s="86"/>
      <c r="L986" s="87"/>
      <c r="M986" s="88"/>
      <c r="N986" s="88"/>
      <c r="O986" s="169" t="str">
        <f t="shared" si="45"/>
        <v/>
      </c>
      <c r="P986" s="170" t="str">
        <f>IF(AND(ISNUMBER(M986),M986&lt;&gt;""),IF(M986&gt;='Bitni podaci'!$B$2,IF(M986&lt;'Bitni podaci'!$C$2,1,2),0),"")</f>
        <v/>
      </c>
      <c r="Q986" s="89"/>
      <c r="R986" s="169" t="str">
        <f t="shared" si="46"/>
        <v/>
      </c>
      <c r="S986" s="149"/>
      <c r="T986" s="177" t="str">
        <f>IF(AND(S986&lt;&gt;"",ISNUMBER(S986)),IF(S986&lt;='Bitni podaci'!$B$1,1,0),"")</f>
        <v/>
      </c>
      <c r="U986" s="178" t="str">
        <f t="shared" si="47"/>
        <v/>
      </c>
    </row>
    <row r="987" spans="1:21" ht="21.95" customHeight="1" x14ac:dyDescent="0.2">
      <c r="A987" s="184" t="str">
        <f>IF(B987&lt;&gt;"",ROWS($A$13:A987)-COUNTBLANK($A$13:A986),"")</f>
        <v/>
      </c>
      <c r="B987" s="183"/>
      <c r="C987" s="83"/>
      <c r="D987" s="83"/>
      <c r="E987" s="84"/>
      <c r="F987" s="85"/>
      <c r="G987" s="86"/>
      <c r="H987" s="86"/>
      <c r="I987" s="86"/>
      <c r="J987" s="86"/>
      <c r="K987" s="86"/>
      <c r="L987" s="87"/>
      <c r="M987" s="88"/>
      <c r="N987" s="88"/>
      <c r="O987" s="169" t="str">
        <f t="shared" si="45"/>
        <v/>
      </c>
      <c r="P987" s="170" t="str">
        <f>IF(AND(ISNUMBER(M987),M987&lt;&gt;""),IF(M987&gt;='Bitni podaci'!$B$2,IF(M987&lt;'Bitni podaci'!$C$2,1,2),0),"")</f>
        <v/>
      </c>
      <c r="Q987" s="89"/>
      <c r="R987" s="169" t="str">
        <f t="shared" si="46"/>
        <v/>
      </c>
      <c r="S987" s="149"/>
      <c r="T987" s="177" t="str">
        <f>IF(AND(S987&lt;&gt;"",ISNUMBER(S987)),IF(S987&lt;='Bitni podaci'!$B$1,1,0),"")</f>
        <v/>
      </c>
      <c r="U987" s="178" t="str">
        <f t="shared" si="47"/>
        <v/>
      </c>
    </row>
    <row r="988" spans="1:21" ht="21.95" customHeight="1" x14ac:dyDescent="0.2">
      <c r="A988" s="184" t="str">
        <f>IF(B988&lt;&gt;"",ROWS($A$13:A988)-COUNTBLANK($A$13:A987),"")</f>
        <v/>
      </c>
      <c r="B988" s="183"/>
      <c r="C988" s="83"/>
      <c r="D988" s="83"/>
      <c r="E988" s="84"/>
      <c r="F988" s="85"/>
      <c r="G988" s="86"/>
      <c r="H988" s="86"/>
      <c r="I988" s="86"/>
      <c r="J988" s="86"/>
      <c r="K988" s="86"/>
      <c r="L988" s="87"/>
      <c r="M988" s="88"/>
      <c r="N988" s="88"/>
      <c r="O988" s="169" t="str">
        <f t="shared" si="45"/>
        <v/>
      </c>
      <c r="P988" s="170" t="str">
        <f>IF(AND(ISNUMBER(M988),M988&lt;&gt;""),IF(M988&gt;='Bitni podaci'!$B$2,IF(M988&lt;'Bitni podaci'!$C$2,1,2),0),"")</f>
        <v/>
      </c>
      <c r="Q988" s="89"/>
      <c r="R988" s="169" t="str">
        <f t="shared" si="46"/>
        <v/>
      </c>
      <c r="S988" s="149"/>
      <c r="T988" s="177" t="str">
        <f>IF(AND(S988&lt;&gt;"",ISNUMBER(S988)),IF(S988&lt;='Bitni podaci'!$B$1,1,0),"")</f>
        <v/>
      </c>
      <c r="U988" s="178" t="str">
        <f t="shared" si="47"/>
        <v/>
      </c>
    </row>
    <row r="989" spans="1:21" ht="21.95" customHeight="1" x14ac:dyDescent="0.2">
      <c r="A989" s="184" t="str">
        <f>IF(B989&lt;&gt;"",ROWS($A$13:A989)-COUNTBLANK($A$13:A988),"")</f>
        <v/>
      </c>
      <c r="B989" s="183"/>
      <c r="C989" s="83"/>
      <c r="D989" s="83"/>
      <c r="E989" s="84"/>
      <c r="F989" s="85"/>
      <c r="G989" s="86"/>
      <c r="H989" s="86"/>
      <c r="I989" s="86"/>
      <c r="J989" s="86"/>
      <c r="K989" s="86"/>
      <c r="L989" s="87"/>
      <c r="M989" s="88"/>
      <c r="N989" s="88"/>
      <c r="O989" s="169" t="str">
        <f t="shared" si="45"/>
        <v/>
      </c>
      <c r="P989" s="170" t="str">
        <f>IF(AND(ISNUMBER(M989),M989&lt;&gt;""),IF(M989&gt;='Bitni podaci'!$B$2,IF(M989&lt;'Bitni podaci'!$C$2,1,2),0),"")</f>
        <v/>
      </c>
      <c r="Q989" s="89"/>
      <c r="R989" s="169" t="str">
        <f t="shared" si="46"/>
        <v/>
      </c>
      <c r="S989" s="149"/>
      <c r="T989" s="177" t="str">
        <f>IF(AND(S989&lt;&gt;"",ISNUMBER(S989)),IF(S989&lt;='Bitni podaci'!$B$1,1,0),"")</f>
        <v/>
      </c>
      <c r="U989" s="178" t="str">
        <f t="shared" si="47"/>
        <v/>
      </c>
    </row>
    <row r="990" spans="1:21" ht="21.95" customHeight="1" x14ac:dyDescent="0.2">
      <c r="A990" s="184" t="str">
        <f>IF(B990&lt;&gt;"",ROWS($A$13:A990)-COUNTBLANK($A$13:A989),"")</f>
        <v/>
      </c>
      <c r="B990" s="183"/>
      <c r="C990" s="83"/>
      <c r="D990" s="83"/>
      <c r="E990" s="84"/>
      <c r="F990" s="85"/>
      <c r="G990" s="86"/>
      <c r="H990" s="86"/>
      <c r="I990" s="86"/>
      <c r="J990" s="86"/>
      <c r="K990" s="86"/>
      <c r="L990" s="87"/>
      <c r="M990" s="88"/>
      <c r="N990" s="88"/>
      <c r="O990" s="169" t="str">
        <f t="shared" si="45"/>
        <v/>
      </c>
      <c r="P990" s="170" t="str">
        <f>IF(AND(ISNUMBER(M990),M990&lt;&gt;""),IF(M990&gt;='Bitni podaci'!$B$2,IF(M990&lt;'Bitni podaci'!$C$2,1,2),0),"")</f>
        <v/>
      </c>
      <c r="Q990" s="89"/>
      <c r="R990" s="169" t="str">
        <f t="shared" si="46"/>
        <v/>
      </c>
      <c r="S990" s="149"/>
      <c r="T990" s="177" t="str">
        <f>IF(AND(S990&lt;&gt;"",ISNUMBER(S990)),IF(S990&lt;='Bitni podaci'!$B$1,1,0),"")</f>
        <v/>
      </c>
      <c r="U990" s="178" t="str">
        <f t="shared" si="47"/>
        <v/>
      </c>
    </row>
    <row r="991" spans="1:21" ht="21.95" customHeight="1" x14ac:dyDescent="0.2">
      <c r="A991" s="184" t="str">
        <f>IF(B991&lt;&gt;"",ROWS($A$13:A991)-COUNTBLANK($A$13:A990),"")</f>
        <v/>
      </c>
      <c r="B991" s="183"/>
      <c r="C991" s="83"/>
      <c r="D991" s="83"/>
      <c r="E991" s="84"/>
      <c r="F991" s="85"/>
      <c r="G991" s="86"/>
      <c r="H991" s="86"/>
      <c r="I991" s="86"/>
      <c r="J991" s="86"/>
      <c r="K991" s="86"/>
      <c r="L991" s="87"/>
      <c r="M991" s="88"/>
      <c r="N991" s="88"/>
      <c r="O991" s="169" t="str">
        <f t="shared" si="45"/>
        <v/>
      </c>
      <c r="P991" s="170" t="str">
        <f>IF(AND(ISNUMBER(M991),M991&lt;&gt;""),IF(M991&gt;='Bitni podaci'!$B$2,IF(M991&lt;'Bitni podaci'!$C$2,1,2),0),"")</f>
        <v/>
      </c>
      <c r="Q991" s="89"/>
      <c r="R991" s="169" t="str">
        <f t="shared" si="46"/>
        <v/>
      </c>
      <c r="S991" s="149"/>
      <c r="T991" s="177" t="str">
        <f>IF(AND(S991&lt;&gt;"",ISNUMBER(S991)),IF(S991&lt;='Bitni podaci'!$B$1,1,0),"")</f>
        <v/>
      </c>
      <c r="U991" s="178" t="str">
        <f t="shared" si="47"/>
        <v/>
      </c>
    </row>
    <row r="992" spans="1:21" ht="21.95" customHeight="1" x14ac:dyDescent="0.2">
      <c r="A992" s="184" t="str">
        <f>IF(B992&lt;&gt;"",ROWS($A$13:A992)-COUNTBLANK($A$13:A991),"")</f>
        <v/>
      </c>
      <c r="B992" s="183"/>
      <c r="C992" s="83"/>
      <c r="D992" s="83"/>
      <c r="E992" s="84"/>
      <c r="F992" s="85"/>
      <c r="G992" s="86"/>
      <c r="H992" s="86"/>
      <c r="I992" s="86"/>
      <c r="J992" s="86"/>
      <c r="K992" s="86"/>
      <c r="L992" s="87"/>
      <c r="M992" s="88"/>
      <c r="N992" s="88"/>
      <c r="O992" s="169" t="str">
        <f t="shared" si="45"/>
        <v/>
      </c>
      <c r="P992" s="170" t="str">
        <f>IF(AND(ISNUMBER(M992),M992&lt;&gt;""),IF(M992&gt;='Bitni podaci'!$B$2,IF(M992&lt;'Bitni podaci'!$C$2,1,2),0),"")</f>
        <v/>
      </c>
      <c r="Q992" s="89"/>
      <c r="R992" s="169" t="str">
        <f t="shared" si="46"/>
        <v/>
      </c>
      <c r="S992" s="149"/>
      <c r="T992" s="177" t="str">
        <f>IF(AND(S992&lt;&gt;"",ISNUMBER(S992)),IF(S992&lt;='Bitni podaci'!$B$1,1,0),"")</f>
        <v/>
      </c>
      <c r="U992" s="178" t="str">
        <f t="shared" si="47"/>
        <v/>
      </c>
    </row>
    <row r="993" spans="1:21" ht="21.95" customHeight="1" x14ac:dyDescent="0.2">
      <c r="A993" s="184" t="str">
        <f>IF(B993&lt;&gt;"",ROWS($A$13:A993)-COUNTBLANK($A$13:A992),"")</f>
        <v/>
      </c>
      <c r="B993" s="183"/>
      <c r="C993" s="83"/>
      <c r="D993" s="83"/>
      <c r="E993" s="84"/>
      <c r="F993" s="85"/>
      <c r="G993" s="86"/>
      <c r="H993" s="86"/>
      <c r="I993" s="86"/>
      <c r="J993" s="86"/>
      <c r="K993" s="86"/>
      <c r="L993" s="87"/>
      <c r="M993" s="88"/>
      <c r="N993" s="88"/>
      <c r="O993" s="169" t="str">
        <f t="shared" si="45"/>
        <v/>
      </c>
      <c r="P993" s="170" t="str">
        <f>IF(AND(ISNUMBER(M993),M993&lt;&gt;""),IF(M993&gt;='Bitni podaci'!$B$2,IF(M993&lt;'Bitni podaci'!$C$2,1,2),0),"")</f>
        <v/>
      </c>
      <c r="Q993" s="89"/>
      <c r="R993" s="169" t="str">
        <f t="shared" si="46"/>
        <v/>
      </c>
      <c r="S993" s="149"/>
      <c r="T993" s="177" t="str">
        <f>IF(AND(S993&lt;&gt;"",ISNUMBER(S993)),IF(S993&lt;='Bitni podaci'!$B$1,1,0),"")</f>
        <v/>
      </c>
      <c r="U993" s="178" t="str">
        <f t="shared" si="47"/>
        <v/>
      </c>
    </row>
    <row r="994" spans="1:21" ht="21.95" customHeight="1" x14ac:dyDescent="0.2">
      <c r="A994" s="184" t="str">
        <f>IF(B994&lt;&gt;"",ROWS($A$13:A994)-COUNTBLANK($A$13:A993),"")</f>
        <v/>
      </c>
      <c r="B994" s="183"/>
      <c r="C994" s="83"/>
      <c r="D994" s="83"/>
      <c r="E994" s="84"/>
      <c r="F994" s="85"/>
      <c r="G994" s="86"/>
      <c r="H994" s="86"/>
      <c r="I994" s="86"/>
      <c r="J994" s="86"/>
      <c r="K994" s="86"/>
      <c r="L994" s="87"/>
      <c r="M994" s="88"/>
      <c r="N994" s="88"/>
      <c r="O994" s="169" t="str">
        <f t="shared" si="45"/>
        <v/>
      </c>
      <c r="P994" s="170" t="str">
        <f>IF(AND(ISNUMBER(M994),M994&lt;&gt;""),IF(M994&gt;='Bitni podaci'!$B$2,IF(M994&lt;'Bitni podaci'!$C$2,1,2),0),"")</f>
        <v/>
      </c>
      <c r="Q994" s="89"/>
      <c r="R994" s="169" t="str">
        <f t="shared" si="46"/>
        <v/>
      </c>
      <c r="S994" s="149"/>
      <c r="T994" s="177" t="str">
        <f>IF(AND(S994&lt;&gt;"",ISNUMBER(S994)),IF(S994&lt;='Bitni podaci'!$B$1,1,0),"")</f>
        <v/>
      </c>
      <c r="U994" s="178" t="str">
        <f t="shared" si="47"/>
        <v/>
      </c>
    </row>
    <row r="995" spans="1:21" ht="21.95" customHeight="1" x14ac:dyDescent="0.2">
      <c r="A995" s="184" t="str">
        <f>IF(B995&lt;&gt;"",ROWS($A$13:A995)-COUNTBLANK($A$13:A994),"")</f>
        <v/>
      </c>
      <c r="B995" s="183"/>
      <c r="C995" s="83"/>
      <c r="D995" s="83"/>
      <c r="E995" s="84"/>
      <c r="F995" s="85"/>
      <c r="G995" s="86"/>
      <c r="H995" s="86"/>
      <c r="I995" s="86"/>
      <c r="J995" s="86"/>
      <c r="K995" s="86"/>
      <c r="L995" s="87"/>
      <c r="M995" s="88"/>
      <c r="N995" s="88"/>
      <c r="O995" s="169" t="str">
        <f t="shared" si="45"/>
        <v/>
      </c>
      <c r="P995" s="170" t="str">
        <f>IF(AND(ISNUMBER(M995),M995&lt;&gt;""),IF(M995&gt;='Bitni podaci'!$B$2,IF(M995&lt;'Bitni podaci'!$C$2,1,2),0),"")</f>
        <v/>
      </c>
      <c r="Q995" s="89"/>
      <c r="R995" s="169" t="str">
        <f t="shared" si="46"/>
        <v/>
      </c>
      <c r="S995" s="149"/>
      <c r="T995" s="177" t="str">
        <f>IF(AND(S995&lt;&gt;"",ISNUMBER(S995)),IF(S995&lt;='Bitni podaci'!$B$1,1,0),"")</f>
        <v/>
      </c>
      <c r="U995" s="178" t="str">
        <f t="shared" si="47"/>
        <v/>
      </c>
    </row>
    <row r="996" spans="1:21" ht="21.95" customHeight="1" x14ac:dyDescent="0.2">
      <c r="A996" s="184" t="str">
        <f>IF(B996&lt;&gt;"",ROWS($A$13:A996)-COUNTBLANK($A$13:A995),"")</f>
        <v/>
      </c>
      <c r="B996" s="183"/>
      <c r="C996" s="83"/>
      <c r="D996" s="83"/>
      <c r="E996" s="84"/>
      <c r="F996" s="85"/>
      <c r="G996" s="86"/>
      <c r="H996" s="86"/>
      <c r="I996" s="86"/>
      <c r="J996" s="86"/>
      <c r="K996" s="86"/>
      <c r="L996" s="87"/>
      <c r="M996" s="88"/>
      <c r="N996" s="88"/>
      <c r="O996" s="169" t="str">
        <f t="shared" si="45"/>
        <v/>
      </c>
      <c r="P996" s="170" t="str">
        <f>IF(AND(ISNUMBER(M996),M996&lt;&gt;""),IF(M996&gt;='Bitni podaci'!$B$2,IF(M996&lt;'Bitni podaci'!$C$2,1,2),0),"")</f>
        <v/>
      </c>
      <c r="Q996" s="89"/>
      <c r="R996" s="169" t="str">
        <f t="shared" si="46"/>
        <v/>
      </c>
      <c r="S996" s="149"/>
      <c r="T996" s="177" t="str">
        <f>IF(AND(S996&lt;&gt;"",ISNUMBER(S996)),IF(S996&lt;='Bitni podaci'!$B$1,1,0),"")</f>
        <v/>
      </c>
      <c r="U996" s="178" t="str">
        <f t="shared" si="47"/>
        <v/>
      </c>
    </row>
    <row r="997" spans="1:21" ht="21.95" customHeight="1" x14ac:dyDescent="0.2">
      <c r="A997" s="184" t="str">
        <f>IF(B997&lt;&gt;"",ROWS($A$13:A997)-COUNTBLANK($A$13:A996),"")</f>
        <v/>
      </c>
      <c r="B997" s="183"/>
      <c r="C997" s="83"/>
      <c r="D997" s="83"/>
      <c r="E997" s="84"/>
      <c r="F997" s="85"/>
      <c r="G997" s="86"/>
      <c r="H997" s="86"/>
      <c r="I997" s="86"/>
      <c r="J997" s="86"/>
      <c r="K997" s="86"/>
      <c r="L997" s="87"/>
      <c r="M997" s="88"/>
      <c r="N997" s="88"/>
      <c r="O997" s="169" t="str">
        <f t="shared" si="45"/>
        <v/>
      </c>
      <c r="P997" s="170" t="str">
        <f>IF(AND(ISNUMBER(M997),M997&lt;&gt;""),IF(M997&gt;='Bitni podaci'!$B$2,IF(M997&lt;'Bitni podaci'!$C$2,1,2),0),"")</f>
        <v/>
      </c>
      <c r="Q997" s="89"/>
      <c r="R997" s="169" t="str">
        <f t="shared" si="46"/>
        <v/>
      </c>
      <c r="S997" s="149"/>
      <c r="T997" s="177" t="str">
        <f>IF(AND(S997&lt;&gt;"",ISNUMBER(S997)),IF(S997&lt;='Bitni podaci'!$B$1,1,0),"")</f>
        <v/>
      </c>
      <c r="U997" s="178" t="str">
        <f t="shared" si="47"/>
        <v/>
      </c>
    </row>
    <row r="998" spans="1:21" ht="21.95" customHeight="1" x14ac:dyDescent="0.2">
      <c r="A998" s="184" t="str">
        <f>IF(B998&lt;&gt;"",ROWS($A$13:A998)-COUNTBLANK($A$13:A997),"")</f>
        <v/>
      </c>
      <c r="B998" s="183"/>
      <c r="C998" s="83"/>
      <c r="D998" s="83"/>
      <c r="E998" s="84"/>
      <c r="F998" s="85"/>
      <c r="G998" s="86"/>
      <c r="H998" s="86"/>
      <c r="I998" s="86"/>
      <c r="J998" s="86"/>
      <c r="K998" s="86"/>
      <c r="L998" s="87"/>
      <c r="M998" s="88"/>
      <c r="N998" s="88"/>
      <c r="O998" s="169" t="str">
        <f t="shared" si="45"/>
        <v/>
      </c>
      <c r="P998" s="170" t="str">
        <f>IF(AND(ISNUMBER(M998),M998&lt;&gt;""),IF(M998&gt;='Bitni podaci'!$B$2,IF(M998&lt;'Bitni podaci'!$C$2,1,2),0),"")</f>
        <v/>
      </c>
      <c r="Q998" s="89"/>
      <c r="R998" s="169" t="str">
        <f t="shared" si="46"/>
        <v/>
      </c>
      <c r="S998" s="149"/>
      <c r="T998" s="177" t="str">
        <f>IF(AND(S998&lt;&gt;"",ISNUMBER(S998)),IF(S998&lt;='Bitni podaci'!$B$1,1,0),"")</f>
        <v/>
      </c>
      <c r="U998" s="178" t="str">
        <f t="shared" si="47"/>
        <v/>
      </c>
    </row>
    <row r="999" spans="1:21" ht="21.95" customHeight="1" x14ac:dyDescent="0.2">
      <c r="A999" s="184" t="str">
        <f>IF(B999&lt;&gt;"",ROWS($A$13:A999)-COUNTBLANK($A$13:A998),"")</f>
        <v/>
      </c>
      <c r="B999" s="183"/>
      <c r="C999" s="83"/>
      <c r="D999" s="83"/>
      <c r="E999" s="84"/>
      <c r="F999" s="85"/>
      <c r="G999" s="86"/>
      <c r="H999" s="86"/>
      <c r="I999" s="86"/>
      <c r="J999" s="86"/>
      <c r="K999" s="86"/>
      <c r="L999" s="87"/>
      <c r="M999" s="88"/>
      <c r="N999" s="88"/>
      <c r="O999" s="169" t="str">
        <f t="shared" si="45"/>
        <v/>
      </c>
      <c r="P999" s="170" t="str">
        <f>IF(AND(ISNUMBER(M999),M999&lt;&gt;""),IF(M999&gt;='Bitni podaci'!$B$2,IF(M999&lt;'Bitni podaci'!$C$2,1,2),0),"")</f>
        <v/>
      </c>
      <c r="Q999" s="89"/>
      <c r="R999" s="169" t="str">
        <f t="shared" si="46"/>
        <v/>
      </c>
      <c r="S999" s="149"/>
      <c r="T999" s="177" t="str">
        <f>IF(AND(S999&lt;&gt;"",ISNUMBER(S999)),IF(S999&lt;='Bitni podaci'!$B$1,1,0),"")</f>
        <v/>
      </c>
      <c r="U999" s="178" t="str">
        <f t="shared" si="47"/>
        <v/>
      </c>
    </row>
    <row r="1000" spans="1:21" ht="21.95" customHeight="1" x14ac:dyDescent="0.2">
      <c r="A1000" s="184" t="str">
        <f>IF(B1000&lt;&gt;"",ROWS($A$13:A1000)-COUNTBLANK($A$13:A999),"")</f>
        <v/>
      </c>
      <c r="B1000" s="183"/>
      <c r="C1000" s="83"/>
      <c r="D1000" s="83"/>
      <c r="E1000" s="84"/>
      <c r="F1000" s="85"/>
      <c r="G1000" s="86"/>
      <c r="H1000" s="86"/>
      <c r="I1000" s="86"/>
      <c r="J1000" s="86"/>
      <c r="K1000" s="86"/>
      <c r="L1000" s="87"/>
      <c r="M1000" s="88"/>
      <c r="N1000" s="88"/>
      <c r="O1000" s="169" t="str">
        <f t="shared" si="45"/>
        <v/>
      </c>
      <c r="P1000" s="170" t="str">
        <f>IF(AND(ISNUMBER(M1000),M1000&lt;&gt;""),IF(M1000&gt;='Bitni podaci'!$B$2,IF(M1000&lt;'Bitni podaci'!$C$2,1,2),0),"")</f>
        <v/>
      </c>
      <c r="Q1000" s="89"/>
      <c r="R1000" s="169" t="str">
        <f t="shared" si="46"/>
        <v/>
      </c>
      <c r="S1000" s="149"/>
      <c r="T1000" s="177" t="str">
        <f>IF(AND(S1000&lt;&gt;"",ISNUMBER(S1000)),IF(S1000&lt;='Bitni podaci'!$B$1,1,0),"")</f>
        <v/>
      </c>
      <c r="U1000" s="178" t="str">
        <f t="shared" si="47"/>
        <v/>
      </c>
    </row>
    <row r="1001" spans="1:21" ht="21.95" customHeight="1" x14ac:dyDescent="0.2">
      <c r="A1001" s="184" t="str">
        <f>IF(B1001&lt;&gt;"",ROWS($A$13:A1001)-COUNTBLANK($A$13:A1000),"")</f>
        <v/>
      </c>
      <c r="B1001" s="183"/>
      <c r="C1001" s="83"/>
      <c r="D1001" s="83"/>
      <c r="E1001" s="84"/>
      <c r="F1001" s="85"/>
      <c r="G1001" s="86"/>
      <c r="H1001" s="86"/>
      <c r="I1001" s="86"/>
      <c r="J1001" s="86"/>
      <c r="K1001" s="86"/>
      <c r="L1001" s="87"/>
      <c r="M1001" s="88"/>
      <c r="N1001" s="88"/>
      <c r="O1001" s="169" t="str">
        <f t="shared" si="45"/>
        <v/>
      </c>
      <c r="P1001" s="170" t="str">
        <f>IF(AND(ISNUMBER(M1001),M1001&lt;&gt;""),IF(M1001&gt;='Bitni podaci'!$B$2,IF(M1001&lt;'Bitni podaci'!$C$2,1,2),0),"")</f>
        <v/>
      </c>
      <c r="Q1001" s="89"/>
      <c r="R1001" s="169" t="str">
        <f t="shared" si="46"/>
        <v/>
      </c>
      <c r="S1001" s="149"/>
      <c r="T1001" s="177" t="str">
        <f>IF(AND(S1001&lt;&gt;"",ISNUMBER(S1001)),IF(S1001&lt;='Bitni podaci'!$B$1,1,0),"")</f>
        <v/>
      </c>
      <c r="U1001" s="178" t="str">
        <f t="shared" si="47"/>
        <v/>
      </c>
    </row>
    <row r="1002" spans="1:21" ht="21.95" customHeight="1" x14ac:dyDescent="0.2">
      <c r="A1002" s="184" t="str">
        <f>IF(B1002&lt;&gt;"",ROWS($A$13:A1002)-COUNTBLANK($A$13:A1001),"")</f>
        <v/>
      </c>
      <c r="B1002" s="183"/>
      <c r="C1002" s="83"/>
      <c r="D1002" s="83"/>
      <c r="E1002" s="84"/>
      <c r="F1002" s="85"/>
      <c r="G1002" s="86"/>
      <c r="H1002" s="86"/>
      <c r="I1002" s="86"/>
      <c r="J1002" s="86"/>
      <c r="K1002" s="86"/>
      <c r="L1002" s="87"/>
      <c r="M1002" s="88"/>
      <c r="N1002" s="88"/>
      <c r="O1002" s="169" t="str">
        <f t="shared" si="45"/>
        <v/>
      </c>
      <c r="P1002" s="170" t="str">
        <f>IF(AND(ISNUMBER(M1002),M1002&lt;&gt;""),IF(M1002&gt;='Bitni podaci'!$B$2,IF(M1002&lt;'Bitni podaci'!$C$2,1,2),0),"")</f>
        <v/>
      </c>
      <c r="Q1002" s="89"/>
      <c r="R1002" s="169" t="str">
        <f t="shared" si="46"/>
        <v/>
      </c>
      <c r="S1002" s="149"/>
      <c r="T1002" s="177" t="str">
        <f>IF(AND(S1002&lt;&gt;"",ISNUMBER(S1002)),IF(S1002&lt;='Bitni podaci'!$B$1,1,0),"")</f>
        <v/>
      </c>
      <c r="U1002" s="178" t="str">
        <f t="shared" si="47"/>
        <v/>
      </c>
    </row>
    <row r="1003" spans="1:21" ht="21.95" customHeight="1" x14ac:dyDescent="0.2">
      <c r="A1003" s="184" t="str">
        <f>IF(B1003&lt;&gt;"",ROWS($A$13:A1003)-COUNTBLANK($A$13:A1002),"")</f>
        <v/>
      </c>
      <c r="B1003" s="183"/>
      <c r="C1003" s="83"/>
      <c r="D1003" s="83"/>
      <c r="E1003" s="84"/>
      <c r="F1003" s="85"/>
      <c r="G1003" s="86"/>
      <c r="H1003" s="86"/>
      <c r="I1003" s="86"/>
      <c r="J1003" s="86"/>
      <c r="K1003" s="86"/>
      <c r="L1003" s="87"/>
      <c r="M1003" s="88"/>
      <c r="N1003" s="88"/>
      <c r="O1003" s="169" t="str">
        <f t="shared" si="45"/>
        <v/>
      </c>
      <c r="P1003" s="170" t="str">
        <f>IF(AND(ISNUMBER(M1003),M1003&lt;&gt;""),IF(M1003&gt;='Bitni podaci'!$B$2,IF(M1003&lt;'Bitni podaci'!$C$2,1,2),0),"")</f>
        <v/>
      </c>
      <c r="Q1003" s="89"/>
      <c r="R1003" s="169" t="str">
        <f t="shared" si="46"/>
        <v/>
      </c>
      <c r="S1003" s="149"/>
      <c r="T1003" s="177" t="str">
        <f>IF(AND(S1003&lt;&gt;"",ISNUMBER(S1003)),IF(S1003&lt;='Bitni podaci'!$B$1,1,0),"")</f>
        <v/>
      </c>
      <c r="U1003" s="178" t="str">
        <f t="shared" si="47"/>
        <v/>
      </c>
    </row>
    <row r="1004" spans="1:21" ht="21.95" customHeight="1" x14ac:dyDescent="0.2">
      <c r="A1004" s="184" t="str">
        <f>IF(B1004&lt;&gt;"",ROWS($A$13:A1004)-COUNTBLANK($A$13:A1003),"")</f>
        <v/>
      </c>
      <c r="B1004" s="183"/>
      <c r="C1004" s="83"/>
      <c r="D1004" s="83"/>
      <c r="E1004" s="84"/>
      <c r="F1004" s="85"/>
      <c r="G1004" s="86"/>
      <c r="H1004" s="86"/>
      <c r="I1004" s="86"/>
      <c r="J1004" s="86"/>
      <c r="K1004" s="86"/>
      <c r="L1004" s="87"/>
      <c r="M1004" s="88"/>
      <c r="N1004" s="88"/>
      <c r="O1004" s="169" t="str">
        <f t="shared" si="45"/>
        <v/>
      </c>
      <c r="P1004" s="170" t="str">
        <f>IF(AND(ISNUMBER(M1004),M1004&lt;&gt;""),IF(M1004&gt;='Bitni podaci'!$B$2,IF(M1004&lt;'Bitni podaci'!$C$2,1,2),0),"")</f>
        <v/>
      </c>
      <c r="Q1004" s="89"/>
      <c r="R1004" s="169" t="str">
        <f t="shared" si="46"/>
        <v/>
      </c>
      <c r="S1004" s="149"/>
      <c r="T1004" s="177" t="str">
        <f>IF(AND(S1004&lt;&gt;"",ISNUMBER(S1004)),IF(S1004&lt;='Bitni podaci'!$B$1,1,0),"")</f>
        <v/>
      </c>
      <c r="U1004" s="178" t="str">
        <f t="shared" si="47"/>
        <v/>
      </c>
    </row>
    <row r="1005" spans="1:21" ht="21.95" customHeight="1" x14ac:dyDescent="0.2">
      <c r="A1005" s="184" t="str">
        <f>IF(B1005&lt;&gt;"",ROWS($A$13:A1005)-COUNTBLANK($A$13:A1004),"")</f>
        <v/>
      </c>
      <c r="B1005" s="183"/>
      <c r="C1005" s="83"/>
      <c r="D1005" s="83"/>
      <c r="E1005" s="84"/>
      <c r="F1005" s="85"/>
      <c r="G1005" s="86"/>
      <c r="H1005" s="86"/>
      <c r="I1005" s="86"/>
      <c r="J1005" s="86"/>
      <c r="K1005" s="86"/>
      <c r="L1005" s="87"/>
      <c r="M1005" s="88"/>
      <c r="N1005" s="88"/>
      <c r="O1005" s="169" t="str">
        <f t="shared" si="45"/>
        <v/>
      </c>
      <c r="P1005" s="170" t="str">
        <f>IF(AND(ISNUMBER(M1005),M1005&lt;&gt;""),IF(M1005&gt;='Bitni podaci'!$B$2,IF(M1005&lt;'Bitni podaci'!$C$2,1,2),0),"")</f>
        <v/>
      </c>
      <c r="Q1005" s="89"/>
      <c r="R1005" s="169" t="str">
        <f t="shared" si="46"/>
        <v/>
      </c>
      <c r="S1005" s="149"/>
      <c r="T1005" s="177" t="str">
        <f>IF(AND(S1005&lt;&gt;"",ISNUMBER(S1005)),IF(S1005&lt;='Bitni podaci'!$B$1,1,0),"")</f>
        <v/>
      </c>
      <c r="U1005" s="178" t="str">
        <f t="shared" si="47"/>
        <v/>
      </c>
    </row>
    <row r="1006" spans="1:21" ht="21.95" customHeight="1" x14ac:dyDescent="0.2">
      <c r="A1006" s="184" t="str">
        <f>IF(B1006&lt;&gt;"",ROWS($A$13:A1006)-COUNTBLANK($A$13:A1005),"")</f>
        <v/>
      </c>
      <c r="B1006" s="183"/>
      <c r="C1006" s="83"/>
      <c r="D1006" s="83"/>
      <c r="E1006" s="84"/>
      <c r="F1006" s="85"/>
      <c r="G1006" s="86"/>
      <c r="H1006" s="86"/>
      <c r="I1006" s="86"/>
      <c r="J1006" s="86"/>
      <c r="K1006" s="86"/>
      <c r="L1006" s="87"/>
      <c r="M1006" s="88"/>
      <c r="N1006" s="88"/>
      <c r="O1006" s="169" t="str">
        <f t="shared" si="45"/>
        <v/>
      </c>
      <c r="P1006" s="170" t="str">
        <f>IF(AND(ISNUMBER(M1006),M1006&lt;&gt;""),IF(M1006&gt;='Bitni podaci'!$B$2,IF(M1006&lt;'Bitni podaci'!$C$2,1,2),0),"")</f>
        <v/>
      </c>
      <c r="Q1006" s="89"/>
      <c r="R1006" s="169" t="str">
        <f t="shared" si="46"/>
        <v/>
      </c>
      <c r="S1006" s="149"/>
      <c r="T1006" s="177" t="str">
        <f>IF(AND(S1006&lt;&gt;"",ISNUMBER(S1006)),IF(S1006&lt;='Bitni podaci'!$B$1,1,0),"")</f>
        <v/>
      </c>
      <c r="U1006" s="178" t="str">
        <f t="shared" si="47"/>
        <v/>
      </c>
    </row>
    <row r="1007" spans="1:21" ht="21.95" customHeight="1" x14ac:dyDescent="0.2">
      <c r="A1007" s="184" t="str">
        <f>IF(B1007&lt;&gt;"",ROWS($A$13:A1007)-COUNTBLANK($A$13:A1006),"")</f>
        <v/>
      </c>
      <c r="B1007" s="183"/>
      <c r="C1007" s="83"/>
      <c r="D1007" s="83"/>
      <c r="E1007" s="84"/>
      <c r="F1007" s="85"/>
      <c r="G1007" s="86"/>
      <c r="H1007" s="86"/>
      <c r="I1007" s="86"/>
      <c r="J1007" s="86"/>
      <c r="K1007" s="86"/>
      <c r="L1007" s="87"/>
      <c r="M1007" s="88"/>
      <c r="N1007" s="88"/>
      <c r="O1007" s="169" t="str">
        <f t="shared" si="45"/>
        <v/>
      </c>
      <c r="P1007" s="170" t="str">
        <f>IF(AND(ISNUMBER(M1007),M1007&lt;&gt;""),IF(M1007&gt;='Bitni podaci'!$B$2,IF(M1007&lt;'Bitni podaci'!$C$2,1,2),0),"")</f>
        <v/>
      </c>
      <c r="Q1007" s="89"/>
      <c r="R1007" s="169" t="str">
        <f t="shared" si="46"/>
        <v/>
      </c>
      <c r="S1007" s="149"/>
      <c r="T1007" s="177" t="str">
        <f>IF(AND(S1007&lt;&gt;"",ISNUMBER(S1007)),IF(S1007&lt;='Bitni podaci'!$B$1,1,0),"")</f>
        <v/>
      </c>
      <c r="U1007" s="178" t="str">
        <f t="shared" si="47"/>
        <v/>
      </c>
    </row>
    <row r="1008" spans="1:21" ht="21.95" customHeight="1" x14ac:dyDescent="0.2">
      <c r="A1008" s="184" t="str">
        <f>IF(B1008&lt;&gt;"",ROWS($A$13:A1008)-COUNTBLANK($A$13:A1007),"")</f>
        <v/>
      </c>
      <c r="B1008" s="183"/>
      <c r="C1008" s="83"/>
      <c r="D1008" s="83"/>
      <c r="E1008" s="84"/>
      <c r="F1008" s="85"/>
      <c r="G1008" s="86"/>
      <c r="H1008" s="86"/>
      <c r="I1008" s="86"/>
      <c r="J1008" s="86"/>
      <c r="K1008" s="86"/>
      <c r="L1008" s="87"/>
      <c r="M1008" s="88"/>
      <c r="N1008" s="88"/>
      <c r="O1008" s="169" t="str">
        <f t="shared" si="45"/>
        <v/>
      </c>
      <c r="P1008" s="170" t="str">
        <f>IF(AND(ISNUMBER(M1008),M1008&lt;&gt;""),IF(M1008&gt;='Bitni podaci'!$B$2,IF(M1008&lt;'Bitni podaci'!$C$2,1,2),0),"")</f>
        <v/>
      </c>
      <c r="Q1008" s="89"/>
      <c r="R1008" s="169" t="str">
        <f t="shared" si="46"/>
        <v/>
      </c>
      <c r="S1008" s="149"/>
      <c r="T1008" s="177" t="str">
        <f>IF(AND(S1008&lt;&gt;"",ISNUMBER(S1008)),IF(S1008&lt;='Bitni podaci'!$B$1,1,0),"")</f>
        <v/>
      </c>
      <c r="U1008" s="178" t="str">
        <f t="shared" si="47"/>
        <v/>
      </c>
    </row>
    <row r="1009" spans="1:21" ht="21.75" customHeight="1" x14ac:dyDescent="0.2">
      <c r="A1009" s="184" t="str">
        <f>IF(B1009&lt;&gt;"",ROWS($A$13:A1009)-COUNTBLANK($A$13:A1008),"")</f>
        <v/>
      </c>
      <c r="B1009" s="183"/>
      <c r="C1009" s="83"/>
      <c r="D1009" s="83"/>
      <c r="E1009" s="84"/>
      <c r="F1009" s="85"/>
      <c r="G1009" s="86"/>
      <c r="H1009" s="86"/>
      <c r="I1009" s="86"/>
      <c r="J1009" s="86"/>
      <c r="K1009" s="86"/>
      <c r="L1009" s="87"/>
      <c r="M1009" s="88"/>
      <c r="N1009" s="88"/>
      <c r="O1009" s="169" t="str">
        <f t="shared" si="45"/>
        <v/>
      </c>
      <c r="P1009" s="170" t="str">
        <f>IF(AND(ISNUMBER(M1009),M1009&lt;&gt;""),IF(M1009&gt;='Bitni podaci'!$B$2,IF(M1009&lt;'Bitni podaci'!$C$2,1,2),0),"")</f>
        <v/>
      </c>
      <c r="Q1009" s="89"/>
      <c r="R1009" s="169" t="str">
        <f t="shared" si="46"/>
        <v/>
      </c>
      <c r="S1009" s="149"/>
      <c r="T1009" s="177" t="str">
        <f>IF(AND(S1009&lt;&gt;"",ISNUMBER(S1009)),IF(S1009&lt;='Bitni podaci'!$B$1,1,0),"")</f>
        <v/>
      </c>
      <c r="U1009" s="178" t="str">
        <f t="shared" si="47"/>
        <v/>
      </c>
    </row>
    <row r="1010" spans="1:21" ht="21.95" customHeight="1" x14ac:dyDescent="0.2">
      <c r="A1010" s="187"/>
      <c r="B1010" s="83"/>
      <c r="C1010" s="83"/>
      <c r="D1010" s="83"/>
      <c r="E1010" s="84"/>
      <c r="F1010" s="85"/>
      <c r="G1010" s="86"/>
      <c r="H1010" s="86"/>
      <c r="I1010" s="86"/>
      <c r="J1010" s="86"/>
      <c r="K1010" s="86"/>
      <c r="L1010" s="87"/>
      <c r="M1010" s="88"/>
      <c r="N1010" s="88"/>
      <c r="O1010" s="169" t="str">
        <f t="shared" si="45"/>
        <v/>
      </c>
      <c r="P1010" s="170" t="str">
        <f>IF(AND(ISNUMBER(M1010),M1010&lt;&gt;""),IF(M1010&gt;='Bitni podaci'!$B$2,IF(M1010&lt;'Bitni podaci'!$C$2,1,2),0),"")</f>
        <v/>
      </c>
      <c r="Q1010" s="89"/>
      <c r="R1010" s="169" t="str">
        <f t="shared" si="46"/>
        <v/>
      </c>
      <c r="S1010" s="149"/>
      <c r="T1010" s="177" t="str">
        <f>IF(AND(S1010&lt;&gt;"",ISNUMBER(S1010)),IF(S1010&lt;='Bitni podaci'!$B$1,1,0),"")</f>
        <v/>
      </c>
      <c r="U1010" s="178" t="str">
        <f t="shared" si="47"/>
        <v/>
      </c>
    </row>
    <row r="1011" spans="1:21" ht="21.95" customHeight="1" thickBot="1" x14ac:dyDescent="0.25">
      <c r="A1011" s="185"/>
      <c r="B1011" s="90"/>
      <c r="C1011" s="90"/>
      <c r="D1011" s="90"/>
      <c r="E1011" s="91"/>
      <c r="F1011" s="92"/>
      <c r="G1011" s="93"/>
      <c r="H1011" s="93"/>
      <c r="I1011" s="93"/>
      <c r="J1011" s="93"/>
      <c r="K1011" s="93"/>
      <c r="L1011" s="94"/>
      <c r="M1011" s="95"/>
      <c r="N1011" s="95"/>
      <c r="O1011" s="171" t="str">
        <f t="shared" si="45"/>
        <v/>
      </c>
      <c r="P1011" s="172" t="str">
        <f>IF(AND(ISNUMBER(M1011),M1011&lt;&gt;""),IF(M1011&gt;='Bitni podaci'!$B$2,IF(M1011&lt;'Bitni podaci'!$C$2,1,2),0),"")</f>
        <v/>
      </c>
      <c r="Q1011" s="96"/>
      <c r="R1011" s="171" t="str">
        <f t="shared" si="46"/>
        <v/>
      </c>
      <c r="S1011" s="150"/>
      <c r="T1011" s="179" t="str">
        <f>IF(AND(S1011&lt;&gt;"",ISNUMBER(S1011)),IF(S1011&lt;='Bitni podaci'!$B$1,1,0),"")</f>
        <v/>
      </c>
      <c r="U1011" s="180" t="str">
        <f t="shared" si="47"/>
        <v/>
      </c>
    </row>
    <row r="1012" spans="1:21" ht="13.5" thickTop="1" x14ac:dyDescent="0.2">
      <c r="P1012" s="67"/>
    </row>
  </sheetData>
  <sortState ref="A13:U36">
    <sortCondition descending="1" ref="U13:U36"/>
  </sortState>
  <mergeCells count="25">
    <mergeCell ref="A2:D3"/>
    <mergeCell ref="B5:C5"/>
    <mergeCell ref="G9:H9"/>
    <mergeCell ref="I9:K9"/>
    <mergeCell ref="A10:A11"/>
    <mergeCell ref="B10:B11"/>
    <mergeCell ref="C10:C11"/>
    <mergeCell ref="D10:D11"/>
    <mergeCell ref="E10:E11"/>
    <mergeCell ref="F10:F11"/>
    <mergeCell ref="U10:U11"/>
    <mergeCell ref="B12:D12"/>
    <mergeCell ref="I12:K12"/>
    <mergeCell ref="O10:O11"/>
    <mergeCell ref="P10:P11"/>
    <mergeCell ref="Q10:Q11"/>
    <mergeCell ref="R10:R11"/>
    <mergeCell ref="S10:S11"/>
    <mergeCell ref="T10:T11"/>
    <mergeCell ref="G10:G11"/>
    <mergeCell ref="H10:H11"/>
    <mergeCell ref="I10:K10"/>
    <mergeCell ref="L10:L11"/>
    <mergeCell ref="M10:M11"/>
    <mergeCell ref="N10:N11"/>
  </mergeCells>
  <dataValidations count="6">
    <dataValidation type="decimal" allowBlank="1" showInputMessage="1" showErrorMessage="1" errorTitle="Greška!" error="Uneti broj!Ukoliko postoji decimala, razdvojite je znakom za razdvajanje decimalnih mesta definisanim u vašem operativnom sistemu!" sqref="S13:S1011">
      <formula1>0</formula1>
      <formula2>1000000</formula2>
    </dataValidation>
    <dataValidation type="decimal" allowBlank="1" showErrorMessage="1" errorTitle="Greška!" error="Morate uneti vrednost između 6 i 10!Ukoliko postoji decimala, razdvojite je znakom za razdvajanje decimalnih mesta definisanim u vašem operativnom sistemu!" sqref="Q13:Q1011">
      <formula1>6</formula1>
      <formula2>10</formula2>
    </dataValidation>
    <dataValidation type="list" allowBlank="1" showInputMessage="1" showErrorMessage="1" sqref="L13:L1011">
      <formula1>$W$17:$W$27</formula1>
    </dataValidation>
    <dataValidation type="list" allowBlank="1" showInputMessage="1" showErrorMessage="1" sqref="G13:G1011">
      <formula1>$W$13:$W$15</formula1>
    </dataValidation>
    <dataValidation type="list" allowBlank="1" showInputMessage="1" showErrorMessage="1" sqref="A2:D3">
      <formula1>Fakultet</formula1>
    </dataValidation>
    <dataValidation type="list" allowBlank="1" showInputMessage="1" showErrorMessage="1" sqref="G1012:G8915">
      <formula1>#REF!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ErrorMessage="1" errorTitle="Greška!" error="Izaberite datum sa liste!">
          <x14:formula1>
            <xm:f>'Bitni podaci'!$H$4:$H$64</xm:f>
          </x14:formula1>
          <xm:sqref>B5:C5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97"/>
  <sheetViews>
    <sheetView workbookViewId="0">
      <selection activeCell="E11" sqref="E11"/>
    </sheetView>
  </sheetViews>
  <sheetFormatPr defaultRowHeight="15" x14ac:dyDescent="0.25"/>
  <cols>
    <col min="1" max="1" width="18.28515625" customWidth="1"/>
    <col min="5" max="5" width="65.42578125" style="1" bestFit="1" customWidth="1"/>
    <col min="8" max="8" width="10.140625" style="192" bestFit="1" customWidth="1"/>
  </cols>
  <sheetData>
    <row r="1" spans="1:8" x14ac:dyDescent="0.25">
      <c r="A1" s="193" t="s">
        <v>99</v>
      </c>
      <c r="B1" s="194">
        <v>29611</v>
      </c>
      <c r="C1" s="193"/>
      <c r="D1" s="193"/>
      <c r="E1" s="195"/>
      <c r="F1" s="193"/>
      <c r="G1" s="193"/>
      <c r="H1" s="196"/>
    </row>
    <row r="2" spans="1:8" x14ac:dyDescent="0.25">
      <c r="A2" s="193" t="s">
        <v>98</v>
      </c>
      <c r="B2" s="193">
        <v>120</v>
      </c>
      <c r="C2" s="193">
        <v>240</v>
      </c>
      <c r="D2" s="193"/>
      <c r="E2" s="195"/>
      <c r="F2" s="193"/>
      <c r="G2" s="193"/>
      <c r="H2" s="196"/>
    </row>
    <row r="3" spans="1:8" x14ac:dyDescent="0.25">
      <c r="A3" s="193" t="s">
        <v>100</v>
      </c>
      <c r="B3" s="193">
        <v>2020</v>
      </c>
      <c r="C3" s="193"/>
      <c r="D3" s="193"/>
      <c r="E3" s="195"/>
      <c r="F3" s="193"/>
      <c r="G3" s="193"/>
      <c r="H3" s="196"/>
    </row>
    <row r="4" spans="1:8" x14ac:dyDescent="0.25">
      <c r="A4" s="193"/>
      <c r="B4" s="193"/>
      <c r="C4" s="193"/>
      <c r="D4" s="193"/>
      <c r="E4" s="197">
        <v>1</v>
      </c>
      <c r="F4" s="193"/>
      <c r="G4" s="193"/>
      <c r="H4" s="196">
        <v>44105</v>
      </c>
    </row>
    <row r="5" spans="1:8" x14ac:dyDescent="0.25">
      <c r="A5" s="193"/>
      <c r="B5" s="193"/>
      <c r="C5" s="193"/>
      <c r="D5" s="193"/>
      <c r="E5" s="197">
        <v>2</v>
      </c>
      <c r="F5" s="193"/>
      <c r="G5" s="193"/>
      <c r="H5" s="196">
        <v>44106</v>
      </c>
    </row>
    <row r="6" spans="1:8" x14ac:dyDescent="0.25">
      <c r="A6" s="193"/>
      <c r="B6" s="193"/>
      <c r="C6" s="193"/>
      <c r="D6" s="193"/>
      <c r="E6" s="197">
        <v>3</v>
      </c>
      <c r="F6" s="193"/>
      <c r="G6" s="193"/>
      <c r="H6" s="196">
        <v>44107</v>
      </c>
    </row>
    <row r="7" spans="1:8" x14ac:dyDescent="0.25">
      <c r="A7" s="193"/>
      <c r="B7" s="193"/>
      <c r="C7" s="193"/>
      <c r="D7" s="193"/>
      <c r="E7" s="198"/>
      <c r="F7" s="193"/>
      <c r="G7" s="193"/>
      <c r="H7" s="196">
        <v>44108</v>
      </c>
    </row>
    <row r="8" spans="1:8" x14ac:dyDescent="0.25">
      <c r="A8" s="193"/>
      <c r="B8" s="193"/>
      <c r="C8" s="193"/>
      <c r="D8" s="193"/>
      <c r="E8" s="198"/>
      <c r="F8" s="193"/>
      <c r="G8" s="193"/>
      <c r="H8" s="196">
        <v>44109</v>
      </c>
    </row>
    <row r="9" spans="1:8" x14ac:dyDescent="0.25">
      <c r="A9" s="193"/>
      <c r="B9" s="193"/>
      <c r="C9" s="193"/>
      <c r="D9" s="193"/>
      <c r="E9" s="198" t="s">
        <v>23</v>
      </c>
      <c r="F9" s="193"/>
      <c r="G9" s="193"/>
      <c r="H9" s="196">
        <v>44110</v>
      </c>
    </row>
    <row r="10" spans="1:8" x14ac:dyDescent="0.25">
      <c r="A10" s="193"/>
      <c r="B10" s="193"/>
      <c r="C10" s="193"/>
      <c r="D10" s="193"/>
      <c r="E10" s="198" t="s">
        <v>31</v>
      </c>
      <c r="F10" s="193"/>
      <c r="G10" s="193"/>
      <c r="H10" s="196">
        <v>44111</v>
      </c>
    </row>
    <row r="11" spans="1:8" x14ac:dyDescent="0.25">
      <c r="A11" s="193"/>
      <c r="B11" s="193"/>
      <c r="C11" s="193"/>
      <c r="D11" s="193"/>
      <c r="E11" s="198" t="s">
        <v>32</v>
      </c>
      <c r="F11" s="193"/>
      <c r="G11" s="193"/>
      <c r="H11" s="196">
        <v>44112</v>
      </c>
    </row>
    <row r="12" spans="1:8" x14ac:dyDescent="0.25">
      <c r="A12" s="193"/>
      <c r="B12" s="193"/>
      <c r="C12" s="193"/>
      <c r="D12" s="193"/>
      <c r="E12" s="198" t="s">
        <v>33</v>
      </c>
      <c r="F12" s="193"/>
      <c r="G12" s="193"/>
      <c r="H12" s="196">
        <v>44113</v>
      </c>
    </row>
    <row r="13" spans="1:8" x14ac:dyDescent="0.25">
      <c r="A13" s="193"/>
      <c r="B13" s="193"/>
      <c r="C13" s="193"/>
      <c r="D13" s="193"/>
      <c r="E13" s="198" t="s">
        <v>34</v>
      </c>
      <c r="F13" s="193"/>
      <c r="G13" s="193"/>
      <c r="H13" s="196">
        <v>44114</v>
      </c>
    </row>
    <row r="14" spans="1:8" x14ac:dyDescent="0.25">
      <c r="A14" s="193"/>
      <c r="B14" s="193"/>
      <c r="C14" s="193"/>
      <c r="D14" s="193"/>
      <c r="E14" s="198" t="s">
        <v>35</v>
      </c>
      <c r="F14" s="193"/>
      <c r="G14" s="193"/>
      <c r="H14" s="196">
        <v>44115</v>
      </c>
    </row>
    <row r="15" spans="1:8" x14ac:dyDescent="0.25">
      <c r="A15" s="193"/>
      <c r="B15" s="193"/>
      <c r="C15" s="193"/>
      <c r="D15" s="193"/>
      <c r="E15" s="198" t="s">
        <v>24</v>
      </c>
      <c r="F15" s="193"/>
      <c r="G15" s="193"/>
      <c r="H15" s="196">
        <v>44116</v>
      </c>
    </row>
    <row r="16" spans="1:8" x14ac:dyDescent="0.25">
      <c r="A16" s="193"/>
      <c r="B16" s="193"/>
      <c r="C16" s="193"/>
      <c r="D16" s="193"/>
      <c r="E16" s="198" t="s">
        <v>36</v>
      </c>
      <c r="F16" s="193"/>
      <c r="G16" s="193"/>
      <c r="H16" s="196">
        <v>44117</v>
      </c>
    </row>
    <row r="17" spans="1:8" x14ac:dyDescent="0.25">
      <c r="A17" s="193"/>
      <c r="B17" s="193"/>
      <c r="C17" s="193"/>
      <c r="D17" s="193"/>
      <c r="E17" s="198" t="s">
        <v>26</v>
      </c>
      <c r="F17" s="193"/>
      <c r="G17" s="193"/>
      <c r="H17" s="196">
        <v>44118</v>
      </c>
    </row>
    <row r="18" spans="1:8" x14ac:dyDescent="0.25">
      <c r="A18" s="193"/>
      <c r="B18" s="193"/>
      <c r="C18" s="193"/>
      <c r="D18" s="193"/>
      <c r="E18" s="198" t="s">
        <v>27</v>
      </c>
      <c r="F18" s="193"/>
      <c r="G18" s="193"/>
      <c r="H18" s="196">
        <v>44119</v>
      </c>
    </row>
    <row r="19" spans="1:8" x14ac:dyDescent="0.25">
      <c r="A19" s="193"/>
      <c r="B19" s="193"/>
      <c r="C19" s="193"/>
      <c r="D19" s="193"/>
      <c r="E19" s="198" t="s">
        <v>28</v>
      </c>
      <c r="F19" s="193"/>
      <c r="G19" s="193"/>
      <c r="H19" s="196">
        <v>44120</v>
      </c>
    </row>
    <row r="20" spans="1:8" x14ac:dyDescent="0.25">
      <c r="A20" s="193"/>
      <c r="B20" s="193"/>
      <c r="C20" s="193"/>
      <c r="D20" s="193"/>
      <c r="E20" s="198" t="s">
        <v>29</v>
      </c>
      <c r="F20" s="193"/>
      <c r="G20" s="193"/>
      <c r="H20" s="196">
        <v>44121</v>
      </c>
    </row>
    <row r="21" spans="1:8" x14ac:dyDescent="0.25">
      <c r="A21" s="193"/>
      <c r="B21" s="193"/>
      <c r="C21" s="193"/>
      <c r="D21" s="193"/>
      <c r="E21" s="198" t="s">
        <v>30</v>
      </c>
      <c r="F21" s="193"/>
      <c r="G21" s="193"/>
      <c r="H21" s="196">
        <v>44122</v>
      </c>
    </row>
    <row r="22" spans="1:8" x14ac:dyDescent="0.25">
      <c r="A22" s="193"/>
      <c r="B22" s="193"/>
      <c r="C22" s="193"/>
      <c r="D22" s="193"/>
      <c r="E22" s="199"/>
      <c r="F22" s="193"/>
      <c r="G22" s="193"/>
      <c r="H22" s="196">
        <v>44123</v>
      </c>
    </row>
    <row r="23" spans="1:8" x14ac:dyDescent="0.25">
      <c r="A23" s="193"/>
      <c r="B23" s="193"/>
      <c r="C23" s="193"/>
      <c r="D23" s="193"/>
      <c r="E23" s="199"/>
      <c r="F23" s="193"/>
      <c r="G23" s="193"/>
      <c r="H23" s="196">
        <v>44124</v>
      </c>
    </row>
    <row r="24" spans="1:8" x14ac:dyDescent="0.25">
      <c r="A24" s="193"/>
      <c r="B24" s="193"/>
      <c r="C24" s="193"/>
      <c r="D24" s="193"/>
      <c r="E24" s="199"/>
      <c r="F24" s="193"/>
      <c r="G24" s="193"/>
      <c r="H24" s="196">
        <v>44125</v>
      </c>
    </row>
    <row r="25" spans="1:8" x14ac:dyDescent="0.25">
      <c r="A25" s="193"/>
      <c r="B25" s="193"/>
      <c r="C25" s="193"/>
      <c r="D25" s="193"/>
      <c r="E25" s="198" t="s">
        <v>108</v>
      </c>
      <c r="F25" s="193"/>
      <c r="G25" s="193"/>
      <c r="H25" s="196">
        <v>44126</v>
      </c>
    </row>
    <row r="26" spans="1:8" x14ac:dyDescent="0.25">
      <c r="A26" s="193"/>
      <c r="B26" s="193"/>
      <c r="C26" s="193"/>
      <c r="D26" s="193"/>
      <c r="E26" s="198" t="s">
        <v>121</v>
      </c>
      <c r="F26" s="193"/>
      <c r="G26" s="193"/>
      <c r="H26" s="196">
        <v>44127</v>
      </c>
    </row>
    <row r="27" spans="1:8" x14ac:dyDescent="0.25">
      <c r="A27" s="193"/>
      <c r="B27" s="193"/>
      <c r="C27" s="193"/>
      <c r="D27" s="193"/>
      <c r="E27" s="198" t="s">
        <v>112</v>
      </c>
      <c r="F27" s="193"/>
      <c r="G27" s="193"/>
      <c r="H27" s="196">
        <v>44128</v>
      </c>
    </row>
    <row r="28" spans="1:8" x14ac:dyDescent="0.25">
      <c r="A28" s="193"/>
      <c r="B28" s="193"/>
      <c r="C28" s="193"/>
      <c r="D28" s="193"/>
      <c r="E28" s="198" t="s">
        <v>120</v>
      </c>
      <c r="F28" s="193"/>
      <c r="G28" s="193"/>
      <c r="H28" s="196">
        <v>44129</v>
      </c>
    </row>
    <row r="29" spans="1:8" x14ac:dyDescent="0.25">
      <c r="A29" s="193"/>
      <c r="B29" s="193"/>
      <c r="C29" s="193"/>
      <c r="D29" s="193"/>
      <c r="E29" s="198" t="s">
        <v>117</v>
      </c>
      <c r="F29" s="193"/>
      <c r="G29" s="193"/>
      <c r="H29" s="196">
        <v>44130</v>
      </c>
    </row>
    <row r="30" spans="1:8" x14ac:dyDescent="0.25">
      <c r="A30" s="193"/>
      <c r="B30" s="193"/>
      <c r="C30" s="193"/>
      <c r="D30" s="193"/>
      <c r="E30" s="198" t="s">
        <v>110</v>
      </c>
      <c r="F30" s="193"/>
      <c r="G30" s="193"/>
      <c r="H30" s="196">
        <v>44131</v>
      </c>
    </row>
    <row r="31" spans="1:8" x14ac:dyDescent="0.25">
      <c r="A31" s="193"/>
      <c r="B31" s="193"/>
      <c r="C31" s="193"/>
      <c r="D31" s="193"/>
      <c r="E31" s="198" t="s">
        <v>118</v>
      </c>
      <c r="F31" s="193"/>
      <c r="G31" s="193"/>
      <c r="H31" s="196">
        <v>44132</v>
      </c>
    </row>
    <row r="32" spans="1:8" x14ac:dyDescent="0.25">
      <c r="A32" s="193"/>
      <c r="B32" s="193"/>
      <c r="C32" s="193"/>
      <c r="D32" s="193"/>
      <c r="E32" s="198" t="s">
        <v>116</v>
      </c>
      <c r="F32" s="193"/>
      <c r="G32" s="193"/>
      <c r="H32" s="196">
        <v>44133</v>
      </c>
    </row>
    <row r="33" spans="1:8" x14ac:dyDescent="0.25">
      <c r="A33" s="193"/>
      <c r="B33" s="193"/>
      <c r="C33" s="193"/>
      <c r="D33" s="193"/>
      <c r="E33" s="198" t="s">
        <v>119</v>
      </c>
      <c r="F33" s="193"/>
      <c r="G33" s="193"/>
      <c r="H33" s="196">
        <v>44134</v>
      </c>
    </row>
    <row r="34" spans="1:8" x14ac:dyDescent="0.25">
      <c r="A34" s="193"/>
      <c r="B34" s="193"/>
      <c r="C34" s="193"/>
      <c r="D34" s="193"/>
      <c r="E34" s="198" t="s">
        <v>114</v>
      </c>
      <c r="F34" s="193"/>
      <c r="G34" s="193"/>
      <c r="H34" s="196">
        <v>44135</v>
      </c>
    </row>
    <row r="35" spans="1:8" x14ac:dyDescent="0.25">
      <c r="A35" s="193"/>
      <c r="B35" s="193"/>
      <c r="C35" s="193"/>
      <c r="D35" s="193"/>
      <c r="E35" s="200" t="s">
        <v>109</v>
      </c>
      <c r="F35" s="193"/>
      <c r="G35" s="193"/>
      <c r="H35" s="196">
        <v>44136</v>
      </c>
    </row>
    <row r="36" spans="1:8" x14ac:dyDescent="0.25">
      <c r="A36" s="193"/>
      <c r="B36" s="193"/>
      <c r="C36" s="193"/>
      <c r="D36" s="193"/>
      <c r="E36" s="200" t="s">
        <v>113</v>
      </c>
      <c r="F36" s="193"/>
      <c r="G36" s="193"/>
      <c r="H36" s="196">
        <v>44137</v>
      </c>
    </row>
    <row r="37" spans="1:8" x14ac:dyDescent="0.25">
      <c r="A37" s="193"/>
      <c r="B37" s="193"/>
      <c r="C37" s="193"/>
      <c r="D37" s="193"/>
      <c r="E37" s="198" t="s">
        <v>115</v>
      </c>
      <c r="F37" s="193"/>
      <c r="G37" s="193"/>
      <c r="H37" s="196">
        <v>44138</v>
      </c>
    </row>
    <row r="38" spans="1:8" x14ac:dyDescent="0.25">
      <c r="A38" s="193"/>
      <c r="B38" s="193"/>
      <c r="C38" s="193"/>
      <c r="D38" s="193"/>
      <c r="E38" s="198" t="s">
        <v>111</v>
      </c>
      <c r="F38" s="193"/>
      <c r="G38" s="193"/>
      <c r="H38" s="196">
        <v>44139</v>
      </c>
    </row>
    <row r="39" spans="1:8" x14ac:dyDescent="0.25">
      <c r="A39" s="193"/>
      <c r="B39" s="193"/>
      <c r="C39" s="193"/>
      <c r="D39" s="193"/>
      <c r="E39" s="198" t="s">
        <v>40</v>
      </c>
      <c r="F39" s="193"/>
      <c r="G39" s="193"/>
      <c r="H39" s="196">
        <v>44140</v>
      </c>
    </row>
    <row r="40" spans="1:8" x14ac:dyDescent="0.25">
      <c r="A40" s="193"/>
      <c r="B40" s="193"/>
      <c r="C40" s="193"/>
      <c r="D40" s="193"/>
      <c r="E40" s="200" t="s">
        <v>43</v>
      </c>
      <c r="F40" s="193"/>
      <c r="G40" s="193"/>
      <c r="H40" s="196">
        <v>44141</v>
      </c>
    </row>
    <row r="41" spans="1:8" x14ac:dyDescent="0.25">
      <c r="A41" s="193"/>
      <c r="B41" s="193"/>
      <c r="C41" s="193"/>
      <c r="D41" s="193"/>
      <c r="E41" s="200" t="s">
        <v>44</v>
      </c>
      <c r="F41" s="193"/>
      <c r="G41" s="193"/>
      <c r="H41" s="196">
        <v>44142</v>
      </c>
    </row>
    <row r="42" spans="1:8" x14ac:dyDescent="0.25">
      <c r="A42" s="193"/>
      <c r="B42" s="193"/>
      <c r="C42" s="193"/>
      <c r="D42" s="193"/>
      <c r="E42" s="198" t="s">
        <v>45</v>
      </c>
      <c r="F42" s="193"/>
      <c r="G42" s="193"/>
      <c r="H42" s="196">
        <v>44143</v>
      </c>
    </row>
    <row r="43" spans="1:8" x14ac:dyDescent="0.25">
      <c r="A43" s="193"/>
      <c r="B43" s="193"/>
      <c r="C43" s="193"/>
      <c r="D43" s="193"/>
      <c r="E43" s="198" t="s">
        <v>46</v>
      </c>
      <c r="F43" s="193"/>
      <c r="G43" s="193"/>
      <c r="H43" s="196">
        <v>44144</v>
      </c>
    </row>
    <row r="44" spans="1:8" x14ac:dyDescent="0.25">
      <c r="A44" s="193"/>
      <c r="B44" s="193"/>
      <c r="C44" s="193"/>
      <c r="D44" s="193"/>
      <c r="E44" s="198" t="s">
        <v>47</v>
      </c>
      <c r="F44" s="193"/>
      <c r="G44" s="193"/>
      <c r="H44" s="196">
        <v>44145</v>
      </c>
    </row>
    <row r="45" spans="1:8" x14ac:dyDescent="0.25">
      <c r="A45" s="193"/>
      <c r="B45" s="193"/>
      <c r="C45" s="193"/>
      <c r="D45" s="193"/>
      <c r="E45" s="198" t="s">
        <v>48</v>
      </c>
      <c r="F45" s="193"/>
      <c r="G45" s="193"/>
      <c r="H45" s="196">
        <v>44146</v>
      </c>
    </row>
    <row r="46" spans="1:8" x14ac:dyDescent="0.25">
      <c r="A46" s="193"/>
      <c r="B46" s="193"/>
      <c r="C46" s="193"/>
      <c r="D46" s="193"/>
      <c r="E46" s="198" t="s">
        <v>49</v>
      </c>
      <c r="F46" s="193"/>
      <c r="G46" s="193"/>
      <c r="H46" s="196">
        <v>44147</v>
      </c>
    </row>
    <row r="47" spans="1:8" x14ac:dyDescent="0.25">
      <c r="A47" s="193"/>
      <c r="B47" s="193"/>
      <c r="C47" s="193"/>
      <c r="D47" s="193"/>
      <c r="E47" s="198" t="s">
        <v>50</v>
      </c>
      <c r="F47" s="193"/>
      <c r="G47" s="193"/>
      <c r="H47" s="196">
        <v>44148</v>
      </c>
    </row>
    <row r="48" spans="1:8" x14ac:dyDescent="0.25">
      <c r="A48" s="193"/>
      <c r="B48" s="193"/>
      <c r="C48" s="193"/>
      <c r="D48" s="193"/>
      <c r="E48" s="198" t="s">
        <v>51</v>
      </c>
      <c r="F48" s="193"/>
      <c r="G48" s="193"/>
      <c r="H48" s="196">
        <v>44149</v>
      </c>
    </row>
    <row r="49" spans="1:8" x14ac:dyDescent="0.25">
      <c r="A49" s="193"/>
      <c r="B49" s="193"/>
      <c r="C49" s="193"/>
      <c r="D49" s="193"/>
      <c r="E49" s="198" t="s">
        <v>52</v>
      </c>
      <c r="F49" s="193"/>
      <c r="G49" s="193"/>
      <c r="H49" s="196">
        <v>44150</v>
      </c>
    </row>
    <row r="50" spans="1:8" x14ac:dyDescent="0.25">
      <c r="A50" s="193"/>
      <c r="B50" s="193"/>
      <c r="C50" s="193"/>
      <c r="D50" s="193"/>
      <c r="E50" s="198" t="s">
        <v>53</v>
      </c>
      <c r="F50" s="193"/>
      <c r="G50" s="193"/>
      <c r="H50" s="196">
        <v>44151</v>
      </c>
    </row>
    <row r="51" spans="1:8" x14ac:dyDescent="0.25">
      <c r="A51" s="193"/>
      <c r="B51" s="193"/>
      <c r="C51" s="193"/>
      <c r="D51" s="193"/>
      <c r="E51" s="198" t="s">
        <v>54</v>
      </c>
      <c r="F51" s="193"/>
      <c r="G51" s="193"/>
      <c r="H51" s="196">
        <v>44152</v>
      </c>
    </row>
    <row r="52" spans="1:8" x14ac:dyDescent="0.25">
      <c r="A52" s="193"/>
      <c r="B52" s="193"/>
      <c r="C52" s="193"/>
      <c r="D52" s="193"/>
      <c r="E52" s="198" t="s">
        <v>55</v>
      </c>
      <c r="F52" s="193"/>
      <c r="G52" s="193"/>
      <c r="H52" s="196">
        <v>44153</v>
      </c>
    </row>
    <row r="53" spans="1:8" x14ac:dyDescent="0.25">
      <c r="A53" s="193"/>
      <c r="B53" s="193"/>
      <c r="C53" s="193"/>
      <c r="D53" s="193"/>
      <c r="E53" s="198" t="s">
        <v>56</v>
      </c>
      <c r="F53" s="193"/>
      <c r="G53" s="193"/>
      <c r="H53" s="196">
        <v>44154</v>
      </c>
    </row>
    <row r="54" spans="1:8" x14ac:dyDescent="0.25">
      <c r="A54" s="193"/>
      <c r="B54" s="193"/>
      <c r="C54" s="193"/>
      <c r="D54" s="193"/>
      <c r="E54" s="198" t="s">
        <v>57</v>
      </c>
      <c r="F54" s="193"/>
      <c r="G54" s="193"/>
      <c r="H54" s="196">
        <v>44155</v>
      </c>
    </row>
    <row r="55" spans="1:8" x14ac:dyDescent="0.25">
      <c r="A55" s="193"/>
      <c r="B55" s="193"/>
      <c r="C55" s="193"/>
      <c r="D55" s="193"/>
      <c r="E55" s="198" t="s">
        <v>58</v>
      </c>
      <c r="F55" s="193"/>
      <c r="G55" s="193"/>
      <c r="H55" s="196">
        <v>44156</v>
      </c>
    </row>
    <row r="56" spans="1:8" x14ac:dyDescent="0.25">
      <c r="A56" s="193"/>
      <c r="B56" s="193"/>
      <c r="C56" s="193"/>
      <c r="D56" s="193"/>
      <c r="E56" s="198" t="s">
        <v>59</v>
      </c>
      <c r="F56" s="193"/>
      <c r="G56" s="193"/>
      <c r="H56" s="196">
        <v>44157</v>
      </c>
    </row>
    <row r="57" spans="1:8" x14ac:dyDescent="0.25">
      <c r="A57" s="193"/>
      <c r="B57" s="193"/>
      <c r="C57" s="193"/>
      <c r="D57" s="193"/>
      <c r="E57" s="200" t="s">
        <v>60</v>
      </c>
      <c r="F57" s="193"/>
      <c r="G57" s="193"/>
      <c r="H57" s="196">
        <v>44158</v>
      </c>
    </row>
    <row r="58" spans="1:8" x14ac:dyDescent="0.25">
      <c r="A58" s="193"/>
      <c r="B58" s="193"/>
      <c r="C58" s="193"/>
      <c r="D58" s="193"/>
      <c r="E58" s="200" t="s">
        <v>61</v>
      </c>
      <c r="F58" s="193"/>
      <c r="G58" s="193"/>
      <c r="H58" s="196">
        <v>44159</v>
      </c>
    </row>
    <row r="59" spans="1:8" x14ac:dyDescent="0.25">
      <c r="A59" s="193"/>
      <c r="B59" s="193"/>
      <c r="C59" s="193"/>
      <c r="D59" s="193"/>
      <c r="E59" s="200" t="s">
        <v>62</v>
      </c>
      <c r="F59" s="193"/>
      <c r="G59" s="193"/>
      <c r="H59" s="196">
        <v>44160</v>
      </c>
    </row>
    <row r="60" spans="1:8" x14ac:dyDescent="0.25">
      <c r="A60" s="193"/>
      <c r="B60" s="193"/>
      <c r="C60" s="193"/>
      <c r="D60" s="193"/>
      <c r="E60" s="198" t="s">
        <v>63</v>
      </c>
      <c r="F60" s="193"/>
      <c r="G60" s="193"/>
      <c r="H60" s="196">
        <v>44161</v>
      </c>
    </row>
    <row r="61" spans="1:8" x14ac:dyDescent="0.25">
      <c r="A61" s="193"/>
      <c r="B61" s="193"/>
      <c r="C61" s="193"/>
      <c r="D61" s="193"/>
      <c r="E61" s="198" t="s">
        <v>107</v>
      </c>
      <c r="F61" s="193"/>
      <c r="G61" s="193"/>
      <c r="H61" s="196">
        <v>44162</v>
      </c>
    </row>
    <row r="62" spans="1:8" x14ac:dyDescent="0.25">
      <c r="A62" s="193"/>
      <c r="B62" s="193"/>
      <c r="C62" s="193"/>
      <c r="D62" s="193"/>
      <c r="E62" s="198" t="s">
        <v>64</v>
      </c>
      <c r="F62" s="193"/>
      <c r="G62" s="193"/>
      <c r="H62" s="196">
        <v>44163</v>
      </c>
    </row>
    <row r="63" spans="1:8" x14ac:dyDescent="0.25">
      <c r="A63" s="193"/>
      <c r="B63" s="193"/>
      <c r="C63" s="193"/>
      <c r="D63" s="193"/>
      <c r="E63" s="198" t="s">
        <v>65</v>
      </c>
      <c r="F63" s="193"/>
      <c r="G63" s="193"/>
      <c r="H63" s="196">
        <v>44164</v>
      </c>
    </row>
    <row r="64" spans="1:8" x14ac:dyDescent="0.25">
      <c r="A64" s="193"/>
      <c r="B64" s="193"/>
      <c r="C64" s="193"/>
      <c r="D64" s="193"/>
      <c r="E64" s="198" t="s">
        <v>66</v>
      </c>
      <c r="F64" s="193"/>
      <c r="G64" s="193"/>
      <c r="H64" s="196">
        <v>44165</v>
      </c>
    </row>
    <row r="65" spans="1:8" x14ac:dyDescent="0.25">
      <c r="A65" s="193"/>
      <c r="B65" s="193"/>
      <c r="C65" s="193"/>
      <c r="D65" s="193"/>
      <c r="E65" s="198" t="s">
        <v>67</v>
      </c>
      <c r="F65" s="193"/>
      <c r="G65" s="193"/>
      <c r="H65" s="196"/>
    </row>
    <row r="66" spans="1:8" x14ac:dyDescent="0.25">
      <c r="A66" s="193"/>
      <c r="B66" s="193"/>
      <c r="C66" s="193"/>
      <c r="D66" s="193"/>
      <c r="E66" s="198" t="s">
        <v>68</v>
      </c>
      <c r="F66" s="193"/>
      <c r="G66" s="193"/>
      <c r="H66" s="196"/>
    </row>
    <row r="67" spans="1:8" x14ac:dyDescent="0.25">
      <c r="A67" s="193"/>
      <c r="B67" s="193"/>
      <c r="C67" s="193"/>
      <c r="D67" s="193"/>
      <c r="E67" s="198" t="s">
        <v>69</v>
      </c>
      <c r="F67" s="193"/>
      <c r="G67" s="193"/>
      <c r="H67" s="196"/>
    </row>
    <row r="68" spans="1:8" x14ac:dyDescent="0.25">
      <c r="A68" s="193"/>
      <c r="B68" s="193"/>
      <c r="C68" s="193"/>
      <c r="D68" s="193"/>
      <c r="E68" s="198" t="s">
        <v>70</v>
      </c>
      <c r="F68" s="193"/>
      <c r="G68" s="193"/>
      <c r="H68" s="196"/>
    </row>
    <row r="69" spans="1:8" x14ac:dyDescent="0.25">
      <c r="A69" s="193"/>
      <c r="B69" s="193"/>
      <c r="C69" s="193"/>
      <c r="D69" s="193"/>
      <c r="E69" s="198" t="s">
        <v>71</v>
      </c>
      <c r="F69" s="193"/>
      <c r="G69" s="193"/>
      <c r="H69" s="196"/>
    </row>
    <row r="70" spans="1:8" x14ac:dyDescent="0.25">
      <c r="A70" s="193"/>
      <c r="B70" s="193"/>
      <c r="C70" s="193"/>
      <c r="D70" s="193"/>
      <c r="E70" s="198" t="s">
        <v>72</v>
      </c>
      <c r="F70" s="193"/>
      <c r="G70" s="193"/>
      <c r="H70" s="196"/>
    </row>
    <row r="71" spans="1:8" x14ac:dyDescent="0.25">
      <c r="A71" s="193"/>
      <c r="B71" s="193"/>
      <c r="C71" s="193"/>
      <c r="D71" s="193"/>
      <c r="E71" s="198" t="s">
        <v>73</v>
      </c>
      <c r="F71" s="193"/>
      <c r="G71" s="193"/>
      <c r="H71" s="196"/>
    </row>
    <row r="72" spans="1:8" x14ac:dyDescent="0.25">
      <c r="A72" s="193"/>
      <c r="B72" s="193"/>
      <c r="C72" s="193"/>
      <c r="D72" s="193"/>
      <c r="E72" s="198" t="s">
        <v>74</v>
      </c>
      <c r="F72" s="193"/>
      <c r="G72" s="193"/>
      <c r="H72" s="196"/>
    </row>
    <row r="73" spans="1:8" x14ac:dyDescent="0.25">
      <c r="A73" s="193"/>
      <c r="B73" s="193"/>
      <c r="C73" s="193"/>
      <c r="D73" s="193"/>
      <c r="E73" s="198" t="s">
        <v>75</v>
      </c>
      <c r="F73" s="193"/>
      <c r="G73" s="193"/>
      <c r="H73" s="196"/>
    </row>
    <row r="74" spans="1:8" x14ac:dyDescent="0.25">
      <c r="A74" s="193"/>
      <c r="B74" s="193"/>
      <c r="C74" s="193"/>
      <c r="D74" s="193"/>
      <c r="E74" s="198" t="s">
        <v>106</v>
      </c>
      <c r="F74" s="193"/>
      <c r="G74" s="193"/>
      <c r="H74" s="196"/>
    </row>
    <row r="75" spans="1:8" x14ac:dyDescent="0.25">
      <c r="A75" s="193"/>
      <c r="B75" s="193"/>
      <c r="C75" s="193"/>
      <c r="D75" s="193"/>
      <c r="E75" s="198"/>
      <c r="F75" s="193"/>
      <c r="G75" s="193"/>
      <c r="H75" s="196"/>
    </row>
    <row r="76" spans="1:8" x14ac:dyDescent="0.25">
      <c r="A76" s="193"/>
      <c r="B76" s="193"/>
      <c r="C76" s="193"/>
      <c r="D76" s="193"/>
      <c r="E76" s="198" t="s">
        <v>89</v>
      </c>
      <c r="F76" s="193"/>
      <c r="G76" s="193"/>
      <c r="H76" s="196"/>
    </row>
    <row r="77" spans="1:8" x14ac:dyDescent="0.25">
      <c r="A77" s="193"/>
      <c r="B77" s="193"/>
      <c r="C77" s="193"/>
      <c r="D77" s="193"/>
      <c r="E77" s="198" t="s">
        <v>90</v>
      </c>
      <c r="F77" s="193"/>
      <c r="G77" s="193"/>
      <c r="H77" s="196"/>
    </row>
    <row r="78" spans="1:8" x14ac:dyDescent="0.25">
      <c r="A78" s="193"/>
      <c r="B78" s="193"/>
      <c r="C78" s="193"/>
      <c r="D78" s="193"/>
      <c r="E78" s="198"/>
      <c r="F78" s="193"/>
      <c r="G78" s="193"/>
      <c r="H78" s="196"/>
    </row>
    <row r="79" spans="1:8" x14ac:dyDescent="0.25">
      <c r="A79" s="193"/>
      <c r="B79" s="193"/>
      <c r="C79" s="193"/>
      <c r="D79" s="193"/>
      <c r="E79" s="198"/>
      <c r="F79" s="193"/>
      <c r="G79" s="193"/>
      <c r="H79" s="196"/>
    </row>
    <row r="80" spans="1:8" x14ac:dyDescent="0.25">
      <c r="A80" s="193"/>
      <c r="B80" s="193"/>
      <c r="C80" s="193"/>
      <c r="D80" s="193"/>
      <c r="E80" s="198"/>
      <c r="F80" s="193"/>
      <c r="G80" s="193"/>
      <c r="H80" s="196"/>
    </row>
    <row r="81" spans="1:8" x14ac:dyDescent="0.25">
      <c r="A81" s="193"/>
      <c r="B81" s="193"/>
      <c r="C81" s="193"/>
      <c r="D81" s="193"/>
      <c r="E81" s="198"/>
      <c r="F81" s="193"/>
      <c r="G81" s="193"/>
      <c r="H81" s="196"/>
    </row>
    <row r="82" spans="1:8" x14ac:dyDescent="0.25">
      <c r="A82" s="193"/>
      <c r="B82" s="193"/>
      <c r="C82" s="193"/>
      <c r="D82" s="193"/>
      <c r="E82" s="198"/>
      <c r="F82" s="193"/>
      <c r="G82" s="193"/>
      <c r="H82" s="196"/>
    </row>
    <row r="83" spans="1:8" x14ac:dyDescent="0.25">
      <c r="A83" s="193"/>
      <c r="B83" s="193"/>
      <c r="C83" s="193"/>
      <c r="D83" s="193"/>
      <c r="E83" s="198"/>
      <c r="F83" s="193"/>
      <c r="G83" s="193"/>
      <c r="H83" s="196"/>
    </row>
    <row r="84" spans="1:8" x14ac:dyDescent="0.25">
      <c r="A84" s="193"/>
      <c r="B84" s="193"/>
      <c r="C84" s="193"/>
      <c r="D84" s="193"/>
      <c r="E84" s="198"/>
      <c r="F84" s="193"/>
      <c r="G84" s="193"/>
      <c r="H84" s="196"/>
    </row>
    <row r="85" spans="1:8" x14ac:dyDescent="0.25">
      <c r="A85" s="193"/>
      <c r="B85" s="193"/>
      <c r="C85" s="193"/>
      <c r="D85" s="193"/>
      <c r="E85" s="198"/>
      <c r="F85" s="193"/>
      <c r="G85" s="193"/>
      <c r="H85" s="196"/>
    </row>
    <row r="86" spans="1:8" x14ac:dyDescent="0.25">
      <c r="A86" s="193"/>
      <c r="B86" s="193"/>
      <c r="C86" s="193"/>
      <c r="D86" s="193"/>
      <c r="E86" s="198"/>
      <c r="F86" s="193"/>
      <c r="G86" s="193"/>
      <c r="H86" s="196"/>
    </row>
    <row r="87" spans="1:8" x14ac:dyDescent="0.25">
      <c r="A87" s="193"/>
      <c r="B87" s="193"/>
      <c r="C87" s="193"/>
      <c r="D87" s="193"/>
      <c r="E87" s="198"/>
      <c r="F87" s="193"/>
      <c r="G87" s="193"/>
      <c r="H87" s="196"/>
    </row>
    <row r="88" spans="1:8" x14ac:dyDescent="0.25">
      <c r="A88" s="193"/>
      <c r="B88" s="193"/>
      <c r="C88" s="193"/>
      <c r="D88" s="193"/>
      <c r="E88" s="200"/>
      <c r="F88" s="193"/>
      <c r="G88" s="193"/>
      <c r="H88" s="196"/>
    </row>
    <row r="89" spans="1:8" x14ac:dyDescent="0.25">
      <c r="A89" s="193"/>
      <c r="B89" s="193"/>
      <c r="C89" s="193"/>
      <c r="D89" s="193"/>
      <c r="E89" s="200"/>
      <c r="F89" s="193"/>
      <c r="G89" s="193"/>
      <c r="H89" s="196"/>
    </row>
    <row r="90" spans="1:8" x14ac:dyDescent="0.25">
      <c r="A90" s="193"/>
      <c r="B90" s="193"/>
      <c r="C90" s="193"/>
      <c r="D90" s="193"/>
      <c r="E90" s="200"/>
      <c r="F90" s="193"/>
      <c r="G90" s="193"/>
      <c r="H90" s="196"/>
    </row>
    <row r="91" spans="1:8" x14ac:dyDescent="0.25">
      <c r="A91" s="193"/>
      <c r="B91" s="193"/>
      <c r="C91" s="193"/>
      <c r="D91" s="193"/>
      <c r="E91" s="198"/>
      <c r="F91" s="193"/>
      <c r="G91" s="193"/>
      <c r="H91" s="196"/>
    </row>
    <row r="92" spans="1:8" x14ac:dyDescent="0.25">
      <c r="A92" s="193"/>
      <c r="B92" s="193"/>
      <c r="C92" s="193"/>
      <c r="D92" s="193"/>
      <c r="E92" s="198"/>
      <c r="F92" s="193"/>
      <c r="G92" s="193"/>
      <c r="H92" s="196"/>
    </row>
    <row r="93" spans="1:8" x14ac:dyDescent="0.25">
      <c r="A93" s="193"/>
      <c r="B93" s="193"/>
      <c r="C93" s="193"/>
      <c r="D93" s="193"/>
      <c r="E93" s="198"/>
      <c r="F93" s="193"/>
      <c r="G93" s="193"/>
      <c r="H93" s="196"/>
    </row>
    <row r="94" spans="1:8" x14ac:dyDescent="0.25">
      <c r="A94" s="193"/>
      <c r="B94" s="193"/>
      <c r="C94" s="193"/>
      <c r="D94" s="193"/>
      <c r="E94" s="198"/>
      <c r="F94" s="193"/>
      <c r="G94" s="193"/>
      <c r="H94" s="196"/>
    </row>
    <row r="95" spans="1:8" x14ac:dyDescent="0.25">
      <c r="A95" s="193"/>
      <c r="B95" s="193"/>
      <c r="C95" s="193"/>
      <c r="D95" s="193"/>
      <c r="E95" s="198"/>
      <c r="F95" s="193"/>
      <c r="G95" s="193"/>
      <c r="H95" s="196"/>
    </row>
    <row r="96" spans="1:8" x14ac:dyDescent="0.25">
      <c r="A96" s="193"/>
      <c r="B96" s="193"/>
      <c r="C96" s="193"/>
      <c r="D96" s="193"/>
      <c r="E96" s="198"/>
      <c r="F96" s="193"/>
      <c r="G96" s="193"/>
      <c r="H96" s="196"/>
    </row>
    <row r="97" spans="1:8" x14ac:dyDescent="0.25">
      <c r="A97" s="193"/>
      <c r="B97" s="193"/>
      <c r="C97" s="193"/>
      <c r="D97" s="193"/>
      <c r="E97" s="198"/>
      <c r="F97" s="193"/>
      <c r="G97" s="193"/>
      <c r="H97" s="196"/>
    </row>
  </sheetData>
  <sheetProtection formatCells="0" formatColumns="0" formatRows="0" insertColumns="0" insertRows="0" insertHyperlinks="0" deleteColumns="0" deleteRows="0" sort="0" autoFilter="0" pivotTables="0"/>
  <sortState ref="E25:E74">
    <sortCondition ref="E25:E74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muškarci</vt:lpstr>
      <vt:lpstr>devojke</vt:lpstr>
      <vt:lpstr>Bitni podaci</vt:lpstr>
      <vt:lpstr>Fakultet</vt:lpstr>
      <vt:lpstr>GodinaStudiranja</vt:lpstr>
      <vt:lpstr>StepenStudija</vt:lpstr>
    </vt:vector>
  </TitlesOfParts>
  <Company>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</dc:creator>
  <cp:lastModifiedBy>Milan Sreckovic</cp:lastModifiedBy>
  <cp:lastPrinted>2014-10-14T05:43:05Z</cp:lastPrinted>
  <dcterms:created xsi:type="dcterms:W3CDTF">2012-10-15T12:56:59Z</dcterms:created>
  <dcterms:modified xsi:type="dcterms:W3CDTF">2021-11-03T10:34:10Z</dcterms:modified>
</cp:coreProperties>
</file>